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KHS\IKH IREEDUI\IIC УЛИРЛЫН ТАЙЛАН\Санхүүгийн Зохицуулах Хорооны тайлан\FRC report 2021\TRU 2021\"/>
    </mc:Choice>
  </mc:AlternateContent>
  <xr:revisionPtr revIDLastSave="0" documentId="13_ncr:1_{70448E8C-E0ED-47EC-9610-975C77C38D5A}" xr6:coauthVersionLast="41" xr6:coauthVersionMax="41" xr10:uidLastSave="{00000000-0000-0000-0000-000000000000}"/>
  <workbookProtection workbookPassword="CA9F" lockStructure="1"/>
  <bookViews>
    <workbookView xWindow="-120" yWindow="-120" windowWidth="29040" windowHeight="15840" xr2:uid="{00000000-000D-0000-FFFF-FFFF00000000}"/>
  </bookViews>
  <sheets>
    <sheet name="ЗААВАЛ_НӨХӨХ" sheetId="4" r:id="rId1"/>
    <sheet name="Trust" sheetId="3" r:id="rId2"/>
    <sheet name="Bond" sheetId="2" r:id="rId3"/>
    <sheet name="Source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3" l="1"/>
  <c r="K37" i="3"/>
  <c r="K38" i="3"/>
  <c r="K39" i="3"/>
  <c r="K40" i="3"/>
  <c r="K41" i="3"/>
  <c r="K42" i="3"/>
  <c r="K43" i="3"/>
  <c r="K44" i="3"/>
  <c r="K45" i="3"/>
  <c r="K46" i="3"/>
  <c r="K47" i="3"/>
  <c r="K48" i="3"/>
  <c r="K29" i="3"/>
  <c r="K30" i="3"/>
  <c r="K31" i="3"/>
  <c r="K32" i="3"/>
  <c r="K33" i="3"/>
  <c r="K34" i="3"/>
  <c r="K35" i="3"/>
  <c r="F8" i="2" l="1"/>
  <c r="E8" i="2"/>
  <c r="J8" i="3"/>
  <c r="F10" i="4" s="1"/>
  <c r="F8" i="3"/>
  <c r="E8" i="3"/>
  <c r="C8" i="3"/>
  <c r="D8" i="3"/>
  <c r="M10" i="1"/>
  <c r="K23" i="3"/>
  <c r="K24" i="3"/>
  <c r="K25" i="3"/>
  <c r="K26" i="3"/>
  <c r="K27" i="3"/>
  <c r="K28" i="3"/>
  <c r="K5" i="3"/>
  <c r="J5" i="2"/>
  <c r="M5" i="1"/>
  <c r="M18" i="1"/>
  <c r="M19" i="1"/>
  <c r="M20" i="1"/>
  <c r="M21" i="1"/>
  <c r="M22" i="1"/>
  <c r="M23" i="1"/>
  <c r="M24" i="1"/>
  <c r="M25" i="1"/>
  <c r="M26" i="1"/>
  <c r="M27" i="1"/>
  <c r="M28" i="1"/>
  <c r="K11" i="3"/>
  <c r="K12" i="3"/>
  <c r="K13" i="3"/>
  <c r="K14" i="3"/>
  <c r="K15" i="3"/>
  <c r="K16" i="3"/>
  <c r="K17" i="3"/>
  <c r="K18" i="3"/>
  <c r="K19" i="3"/>
  <c r="K20" i="3"/>
  <c r="K21" i="3"/>
  <c r="K22" i="3"/>
  <c r="C8" i="2"/>
  <c r="F14" i="4" l="1"/>
  <c r="M13" i="1"/>
  <c r="M14" i="1"/>
  <c r="M15" i="1"/>
  <c r="M16" i="1"/>
  <c r="M17" i="1"/>
  <c r="M11" i="1"/>
  <c r="M12" i="1"/>
  <c r="C8" i="1"/>
  <c r="F9" i="4" l="1"/>
  <c r="F8" i="4"/>
  <c r="M9" i="1" l="1"/>
  <c r="M8" i="1" s="1"/>
  <c r="K10" i="3"/>
  <c r="K9" i="3"/>
  <c r="K8" i="3" s="1"/>
  <c r="I8" i="2" l="1"/>
  <c r="F11" i="4" s="1"/>
  <c r="D8" i="2"/>
  <c r="D8" i="1"/>
  <c r="J27" i="2" l="1"/>
  <c r="J25" i="2"/>
  <c r="J24" i="2"/>
  <c r="J26" i="2"/>
  <c r="J21" i="2"/>
  <c r="J15" i="2"/>
  <c r="J17" i="2"/>
  <c r="J14" i="2"/>
  <c r="J12" i="2"/>
  <c r="J16" i="2"/>
  <c r="J22" i="2"/>
  <c r="J23" i="2"/>
  <c r="J20" i="2"/>
  <c r="J19" i="2"/>
  <c r="J18" i="2"/>
  <c r="J13" i="2"/>
  <c r="J11" i="2"/>
  <c r="J28" i="2"/>
  <c r="J10" i="2"/>
  <c r="J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J8" i="2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E8" i="1"/>
  <c r="L8" i="1"/>
  <c r="K8" i="1"/>
  <c r="F13" i="4" s="1"/>
  <c r="F12" i="4" l="1"/>
  <c r="A5" i="2"/>
  <c r="A3" i="2"/>
  <c r="A5" i="3"/>
  <c r="B3" i="3"/>
  <c r="A5" i="1"/>
  <c r="A3" i="1"/>
  <c r="K28" i="2" l="1"/>
  <c r="L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Munkhjavkhlan M</author>
    <author>B Tungalag</author>
  </authors>
  <commentList>
    <comment ref="G6" authorId="0" shapeId="0" xr:uid="{00000000-0006-0000-0100-000001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 xr:uid="{00000000-0006-0000-0100-000002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I6" authorId="0" shapeId="0" xr:uid="{00000000-0006-0000-0100-000003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K10" authorId="1" shapeId="0" xr:uid="{00000000-0006-0000-0100-000004000000}">
      <text>
        <r>
          <rPr>
            <sz val="9"/>
            <color indexed="81"/>
            <rFont val="Tahoma"/>
            <family val="2"/>
          </rPr>
          <t>Шивсэн мөр хүртэл томьёог доош чирнэ үү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Munkhjavkhlan M</author>
    <author>B Tungalag</author>
  </authors>
  <commentList>
    <comment ref="G6" authorId="0" shapeId="0" xr:uid="{00000000-0006-0000-0200-000001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 xr:uid="{00000000-0006-0000-0200-000002000000}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J10" authorId="1" shapeId="0" xr:uid="{00000000-0006-0000-0200-000003000000}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Munkhjavkhlan M</author>
    <author>B Tungalag</author>
  </authors>
  <commentList>
    <comment ref="I6" authorId="0" shapeId="0" xr:uid="{00000000-0006-0000-0300-000001000000}">
      <text>
        <r>
          <rPr>
            <sz val="9"/>
            <color indexed="81"/>
            <rFont val="Tahoma"/>
            <family val="2"/>
          </rPr>
          <t>Тохирох утгыг сонгох</t>
        </r>
      </text>
    </comment>
    <comment ref="J6" authorId="0" shapeId="0" xr:uid="{00000000-0006-0000-0300-000002000000}">
      <text>
        <r>
          <rPr>
            <sz val="9"/>
            <color indexed="81"/>
            <rFont val="Tahoma"/>
            <family val="2"/>
          </rPr>
          <t>Тохирох утгыг барьцаа хөрөнгийн нэр төрлөөр нөхөх</t>
        </r>
      </text>
    </comment>
    <comment ref="M10" authorId="1" shapeId="0" xr:uid="{00000000-0006-0000-0300-000003000000}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sharedStrings.xml><?xml version="1.0" encoding="utf-8"?>
<sst xmlns="http://schemas.openxmlformats.org/spreadsheetml/2006/main" count="73" uniqueCount="54">
  <si>
    <t>БАНК, САНХҮҮГИЙН БАЙГУУЛЛАГА, ТӨСӨЛ ХӨТӨЛБӨР, БУСАД ЭХ ҮҮСВЭРЭЭС ТАТСАН ЗЭЭЛИЙН ТАЙЛАН</t>
  </si>
  <si>
    <t>Д/д</t>
  </si>
  <si>
    <t>Зээлдэгчийн</t>
  </si>
  <si>
    <t>Зээлийн эхний үлдэгдэл</t>
  </si>
  <si>
    <t>Зээлийн хүү /сараар/</t>
  </si>
  <si>
    <t>Авсан огноо</t>
  </si>
  <si>
    <t>Төлөгдөх огноо</t>
  </si>
  <si>
    <t>Хугацаа сунгасан огноо</t>
  </si>
  <si>
    <t>Зээлийн ангилал</t>
  </si>
  <si>
    <t>Барьцаа хөрөнгө</t>
  </si>
  <si>
    <t>Хугацаа хэтэрсэн зээлийн өр</t>
  </si>
  <si>
    <t>Өөрийн хөрөнгөд эзлэх хувь</t>
  </si>
  <si>
    <t>Нэр</t>
  </si>
  <si>
    <t>Регистр</t>
  </si>
  <si>
    <t>НИЙТ</t>
  </si>
  <si>
    <t>Хэвийн</t>
  </si>
  <si>
    <t>Хэвийн бус</t>
  </si>
  <si>
    <t>Эргэлзээтэй</t>
  </si>
  <si>
    <t>Муу</t>
  </si>
  <si>
    <t>ӨРИЙН БИЧГИЙН  ТАЙЛАН</t>
  </si>
  <si>
    <t>Эзэмшигчийн</t>
  </si>
  <si>
    <t>Өрийн бичгийн өглөгийн дүн</t>
  </si>
  <si>
    <t>Хүү /сараар/</t>
  </si>
  <si>
    <t>Хугацаа /сараар/</t>
  </si>
  <si>
    <t>Гаргасан огноо</t>
  </si>
  <si>
    <t>Үлдэгдэл</t>
  </si>
  <si>
    <t>Өрийн бичигт эзлэх хувь</t>
  </si>
  <si>
    <t>ИТГЭЛЦЛИЙН ҮЙЛЧИЛГЭЭНИЙ ТӨВЛӨРЛИЙН ТАЙЛАН</t>
  </si>
  <si>
    <t>Итгэмжлэгчийн</t>
  </si>
  <si>
    <t>Өглөгийн дүн</t>
  </si>
  <si>
    <t>Эхэлсэн огноо</t>
  </si>
  <si>
    <t>Өглөгийн эцсийн үлдэгдэл</t>
  </si>
  <si>
    <t>БАНК БУС САНХҮҮГИЙН БАЙГУУЛЛАГА</t>
  </si>
  <si>
    <t>ДҮН</t>
  </si>
  <si>
    <t>/төгрөгөөр/</t>
  </si>
  <si>
    <t>ББСБ-ЫН БУСДААС ТАТАН ТӨВЛӨРҮҮЛСЭН ХӨРӨНГИЙН МЭДЭЭЛЭЛ</t>
  </si>
  <si>
    <t xml:space="preserve">ББСБ-ЫН ӨӨРИЙН ХӨРӨНГӨ </t>
  </si>
  <si>
    <t>НИЙТ ИТГЭЛЦЛИЙН ҮЙЛЧИЛГЭЭНИЙ ӨГЛӨГ</t>
  </si>
  <si>
    <t>ББСБ-ААС ГАРГАСАН ӨРИЙН БИЧИГ</t>
  </si>
  <si>
    <t>ДОТООД, ГАДААДЫН БАНК, САНХҮҮГИЙН БАЙГУУЛЛАГААС АВСАН ЗЭЭЛ</t>
  </si>
  <si>
    <t>ТӨСЛИЙН ЗЭЭЛИЙН САНХҮҮЖИЛТ</t>
  </si>
  <si>
    <t xml:space="preserve">ББСБ-ЫН НИЙТ ХӨРӨНГӨ </t>
  </si>
  <si>
    <t>ЕРӨНХИЙ МЭДЭЭЛЭЛ</t>
  </si>
  <si>
    <t>ТАЙЛАН ОРУУЛСАН АЖИЛТНЫ ГАР УТАСНЫ ДУГААР</t>
  </si>
  <si>
    <t>Өгөөж /сараар/</t>
  </si>
  <si>
    <t>ДУНДАЖ ХҮҮ/ӨГӨӨЖ  
/сараар/</t>
  </si>
  <si>
    <t>ДУНДАЖ ХУГАЦАА 
/сараар/</t>
  </si>
  <si>
    <t>Зээлийн эцсийн үлдэгдэл</t>
  </si>
  <si>
    <r>
      <t xml:space="preserve">БУСДААС АЛИВАА ХЭЛБЭРЭЭР ЭХ ҮҮСВЭР ТАТАН ТӨВЛӨРҮҮЛСЭН ББСБ-УУД НӨХНӨ ҮҮ.
</t>
    </r>
    <r>
      <rPr>
        <sz val="10"/>
        <rFont val="Times New Roman"/>
        <family val="1"/>
      </rPr>
      <t>Дээрх мэдээлэл болон тухайн дүнгийн задаргааг холбогдох sheet-үүдэд шивнэ үү.</t>
    </r>
  </si>
  <si>
    <t>Анхаарал хандуулах</t>
  </si>
  <si>
    <t>ИХ ИРЭЭДҮЙ КАПИТАЛ</t>
  </si>
  <si>
    <t>Ким Чанг Хүй</t>
  </si>
  <si>
    <t>М47329416</t>
  </si>
  <si>
    <t>02/28/2021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</si>
</sst>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[$-409]d/mmm/yy;@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4" tint="0.39997558519241921"/>
        <bgColor rgb="FFD6E3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166" fontId="4" fillId="0" borderId="0" xfId="4" applyNumberFormat="1" applyFont="1"/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Fill="1" applyBorder="1" applyProtection="1">
      <protection locked="0"/>
    </xf>
    <xf numFmtId="166" fontId="4" fillId="0" borderId="5" xfId="4" applyNumberFormat="1" applyFont="1" applyFill="1" applyBorder="1" applyProtection="1">
      <protection locked="0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165" fontId="4" fillId="0" borderId="5" xfId="3" applyNumberFormat="1" applyFont="1" applyFill="1" applyBorder="1" applyProtection="1">
      <protection locked="0"/>
    </xf>
    <xf numFmtId="166" fontId="4" fillId="0" borderId="5" xfId="1" applyNumberFormat="1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5" xfId="4" applyNumberFormat="1" applyFont="1" applyFill="1" applyBorder="1" applyProtection="1">
      <protection locked="0"/>
    </xf>
    <xf numFmtId="0" fontId="4" fillId="0" borderId="5" xfId="0" applyFont="1" applyFill="1" applyBorder="1"/>
    <xf numFmtId="166" fontId="4" fillId="0" borderId="5" xfId="4" applyNumberFormat="1" applyFont="1" applyFill="1" applyBorder="1"/>
    <xf numFmtId="0" fontId="4" fillId="0" borderId="0" xfId="0" applyFont="1" applyProtection="1"/>
    <xf numFmtId="0" fontId="9" fillId="0" borderId="0" xfId="0" applyFont="1" applyAlignment="1" applyProtection="1"/>
    <xf numFmtId="0" fontId="8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0" xfId="0" applyFont="1" applyAlignment="1" applyProtection="1">
      <alignment horizontal="center"/>
    </xf>
    <xf numFmtId="167" fontId="4" fillId="0" borderId="0" xfId="1" applyNumberFormat="1" applyFont="1" applyProtection="1"/>
    <xf numFmtId="164" fontId="4" fillId="0" borderId="5" xfId="1" applyFont="1" applyBorder="1" applyProtection="1">
      <protection locked="0"/>
    </xf>
    <xf numFmtId="165" fontId="4" fillId="0" borderId="0" xfId="3" applyNumberFormat="1" applyFont="1" applyProtection="1"/>
    <xf numFmtId="166" fontId="4" fillId="0" borderId="0" xfId="4" applyNumberFormat="1" applyFont="1" applyProtection="1"/>
    <xf numFmtId="0" fontId="4" fillId="2" borderId="5" xfId="0" applyFont="1" applyFill="1" applyBorder="1" applyAlignment="1" applyProtection="1">
      <alignment horizontal="center" vertical="center" wrapText="1"/>
    </xf>
    <xf numFmtId="164" fontId="2" fillId="2" borderId="5" xfId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Alignment="1" applyProtection="1">
      <alignment horizontal="center" vertical="center"/>
    </xf>
    <xf numFmtId="165" fontId="4" fillId="0" borderId="0" xfId="3" applyNumberFormat="1" applyFont="1" applyProtection="1">
      <protection locked="0"/>
    </xf>
    <xf numFmtId="14" fontId="2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66" fontId="4" fillId="0" borderId="0" xfId="4" applyNumberFormat="1" applyFont="1" applyProtection="1"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6" fontId="4" fillId="0" borderId="0" xfId="4" applyNumberFormat="1" applyFont="1" applyFill="1" applyProtection="1">
      <protection locked="0"/>
    </xf>
    <xf numFmtId="165" fontId="4" fillId="0" borderId="0" xfId="3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2" applyFont="1" applyFill="1" applyProtection="1"/>
    <xf numFmtId="0" fontId="6" fillId="0" borderId="0" xfId="0" applyFont="1" applyFill="1" applyProtection="1"/>
    <xf numFmtId="166" fontId="4" fillId="0" borderId="5" xfId="4" applyNumberFormat="1" applyFont="1" applyBorder="1"/>
    <xf numFmtId="0" fontId="10" fillId="4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65" fontId="4" fillId="0" borderId="5" xfId="2" applyNumberFormat="1" applyFont="1" applyFill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166" fontId="2" fillId="2" borderId="5" xfId="4" applyNumberFormat="1" applyFont="1" applyFill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/>
    <xf numFmtId="0" fontId="8" fillId="0" borderId="0" xfId="0" applyFont="1" applyAlignment="1" applyProtection="1">
      <alignment horizontal="center"/>
    </xf>
    <xf numFmtId="166" fontId="2" fillId="0" borderId="0" xfId="4" applyNumberFormat="1" applyFont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165" fontId="4" fillId="0" borderId="5" xfId="2" applyNumberFormat="1" applyFont="1" applyBorder="1" applyProtection="1">
      <protection locked="0"/>
    </xf>
    <xf numFmtId="166" fontId="4" fillId="0" borderId="5" xfId="1" applyNumberFormat="1" applyFont="1" applyBorder="1" applyProtection="1">
      <protection locked="0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165" fontId="2" fillId="2" borderId="5" xfId="2" applyNumberFormat="1" applyFont="1" applyFill="1" applyBorder="1" applyAlignment="1" applyProtection="1">
      <alignment vertical="center"/>
    </xf>
    <xf numFmtId="167" fontId="2" fillId="2" borderId="5" xfId="1" applyNumberFormat="1" applyFont="1" applyFill="1" applyBorder="1" applyAlignment="1" applyProtection="1">
      <alignment vertical="center"/>
    </xf>
    <xf numFmtId="164" fontId="4" fillId="0" borderId="0" xfId="1" applyFont="1" applyProtection="1"/>
    <xf numFmtId="164" fontId="4" fillId="0" borderId="5" xfId="1" applyFont="1" applyFill="1" applyBorder="1" applyProtection="1">
      <protection locked="0"/>
    </xf>
    <xf numFmtId="164" fontId="4" fillId="0" borderId="0" xfId="1" applyFont="1" applyFill="1" applyProtection="1">
      <protection locked="0"/>
    </xf>
    <xf numFmtId="164" fontId="4" fillId="0" borderId="0" xfId="1" applyFont="1" applyProtection="1">
      <protection locked="0"/>
    </xf>
    <xf numFmtId="165" fontId="4" fillId="0" borderId="0" xfId="2" applyNumberFormat="1" applyFont="1" applyProtection="1"/>
    <xf numFmtId="165" fontId="4" fillId="0" borderId="5" xfId="2" applyNumberFormat="1" applyFont="1" applyFill="1" applyBorder="1" applyProtection="1"/>
    <xf numFmtId="165" fontId="4" fillId="0" borderId="0" xfId="2" applyNumberFormat="1" applyFont="1" applyFill="1" applyProtection="1">
      <protection locked="0"/>
    </xf>
    <xf numFmtId="165" fontId="4" fillId="0" borderId="0" xfId="2" applyNumberFormat="1" applyFont="1" applyProtection="1">
      <protection locked="0"/>
    </xf>
    <xf numFmtId="166" fontId="4" fillId="0" borderId="0" xfId="1" applyNumberFormat="1" applyFont="1" applyAlignment="1" applyProtection="1">
      <alignment horizontal="center"/>
      <protection locked="0"/>
    </xf>
    <xf numFmtId="166" fontId="4" fillId="0" borderId="5" xfId="1" applyNumberFormat="1" applyFont="1" applyFill="1" applyBorder="1" applyAlignment="1" applyProtection="1">
      <alignment horizontal="center"/>
      <protection locked="0"/>
    </xf>
    <xf numFmtId="166" fontId="4" fillId="0" borderId="5" xfId="1" applyNumberFormat="1" applyFont="1" applyBorder="1" applyAlignment="1" applyProtection="1">
      <alignment horizontal="center"/>
      <protection locked="0"/>
    </xf>
    <xf numFmtId="168" fontId="4" fillId="0" borderId="0" xfId="0" applyNumberFormat="1" applyFont="1" applyProtection="1">
      <protection locked="0"/>
    </xf>
    <xf numFmtId="168" fontId="4" fillId="0" borderId="5" xfId="0" applyNumberFormat="1" applyFont="1" applyFill="1" applyBorder="1" applyProtection="1">
      <protection locked="0"/>
    </xf>
    <xf numFmtId="168" fontId="4" fillId="0" borderId="5" xfId="0" applyNumberFormat="1" applyFont="1" applyBorder="1" applyProtection="1">
      <protection locked="0"/>
    </xf>
    <xf numFmtId="164" fontId="2" fillId="2" borderId="5" xfId="1" applyFont="1" applyFill="1" applyBorder="1" applyProtection="1"/>
    <xf numFmtId="165" fontId="4" fillId="0" borderId="0" xfId="2" applyNumberFormat="1" applyFont="1"/>
    <xf numFmtId="165" fontId="4" fillId="0" borderId="5" xfId="2" applyNumberFormat="1" applyFont="1" applyFill="1" applyBorder="1"/>
    <xf numFmtId="165" fontId="4" fillId="0" borderId="5" xfId="2" applyNumberFormat="1" applyFont="1" applyBorder="1"/>
    <xf numFmtId="168" fontId="4" fillId="0" borderId="0" xfId="0" applyNumberFormat="1" applyFont="1"/>
    <xf numFmtId="168" fontId="4" fillId="0" borderId="5" xfId="0" applyNumberFormat="1" applyFont="1" applyFill="1" applyBorder="1" applyAlignment="1" applyProtection="1">
      <alignment horizontal="center" vertical="center"/>
      <protection locked="0"/>
    </xf>
    <xf numFmtId="168" fontId="4" fillId="0" borderId="5" xfId="0" applyNumberFormat="1" applyFont="1" applyFill="1" applyBorder="1"/>
    <xf numFmtId="168" fontId="4" fillId="0" borderId="5" xfId="0" applyNumberFormat="1" applyFont="1" applyBorder="1"/>
    <xf numFmtId="164" fontId="6" fillId="0" borderId="5" xfId="1" applyFont="1" applyFill="1" applyBorder="1" applyAlignment="1">
      <alignment horizontal="left"/>
    </xf>
    <xf numFmtId="164" fontId="4" fillId="0" borderId="5" xfId="1" applyFont="1" applyFill="1" applyBorder="1"/>
    <xf numFmtId="164" fontId="4" fillId="0" borderId="5" xfId="1" applyFont="1" applyBorder="1"/>
    <xf numFmtId="164" fontId="4" fillId="0" borderId="0" xfId="1" applyFont="1"/>
    <xf numFmtId="166" fontId="4" fillId="0" borderId="0" xfId="1" applyNumberFormat="1" applyFont="1"/>
    <xf numFmtId="166" fontId="4" fillId="0" borderId="5" xfId="1" applyNumberFormat="1" applyFont="1" applyFill="1" applyBorder="1"/>
    <xf numFmtId="166" fontId="4" fillId="0" borderId="5" xfId="1" applyNumberFormat="1" applyFont="1" applyBorder="1"/>
    <xf numFmtId="168" fontId="4" fillId="0" borderId="0" xfId="0" applyNumberFormat="1" applyFont="1" applyProtection="1"/>
    <xf numFmtId="168" fontId="4" fillId="0" borderId="0" xfId="0" applyNumberFormat="1" applyFont="1" applyFill="1" applyProtection="1"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Border="1" applyAlignment="1" applyProtection="1"/>
    <xf numFmtId="165" fontId="2" fillId="2" borderId="5" xfId="2" applyNumberFormat="1" applyFont="1" applyFill="1" applyBorder="1" applyProtection="1"/>
    <xf numFmtId="166" fontId="2" fillId="0" borderId="0" xfId="4" applyNumberFormat="1" applyFont="1" applyBorder="1" applyAlignment="1" applyProtection="1"/>
    <xf numFmtId="166" fontId="4" fillId="0" borderId="0" xfId="1" applyNumberFormat="1" applyFont="1" applyProtection="1"/>
    <xf numFmtId="166" fontId="2" fillId="2" borderId="5" xfId="1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165" fontId="2" fillId="2" borderId="7" xfId="3" applyNumberFormat="1" applyFont="1" applyFill="1" applyBorder="1" applyAlignment="1" applyProtection="1">
      <protection locked="0"/>
    </xf>
    <xf numFmtId="165" fontId="2" fillId="2" borderId="3" xfId="3" applyNumberFormat="1" applyFont="1" applyFill="1" applyBorder="1" applyAlignment="1" applyProtection="1">
      <protection locked="0"/>
    </xf>
    <xf numFmtId="164" fontId="2" fillId="0" borderId="0" xfId="1" applyFont="1" applyAlignment="1" applyProtection="1"/>
    <xf numFmtId="167" fontId="2" fillId="2" borderId="5" xfId="1" applyNumberFormat="1" applyFont="1" applyFill="1" applyBorder="1" applyAlignment="1" applyProtection="1">
      <alignment horizontal="center" vertical="center"/>
    </xf>
    <xf numFmtId="14" fontId="4" fillId="0" borderId="5" xfId="0" applyNumberFormat="1" applyFont="1" applyBorder="1" applyProtection="1">
      <protection locked="0"/>
    </xf>
    <xf numFmtId="164" fontId="11" fillId="3" borderId="2" xfId="1" applyFont="1" applyFill="1" applyBorder="1" applyAlignment="1" applyProtection="1">
      <alignment horizontal="center" vertical="center" wrapText="1"/>
      <protection locked="0"/>
    </xf>
    <xf numFmtId="164" fontId="11" fillId="3" borderId="7" xfId="1" applyFont="1" applyFill="1" applyBorder="1" applyAlignment="1" applyProtection="1">
      <alignment horizontal="center" vertical="center" wrapText="1"/>
      <protection locked="0"/>
    </xf>
    <xf numFmtId="164" fontId="11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14" fontId="2" fillId="0" borderId="6" xfId="0" applyNumberFormat="1" applyFont="1" applyBorder="1" applyAlignment="1" applyProtection="1">
      <alignment horizontal="left"/>
      <protection locked="0"/>
    </xf>
    <xf numFmtId="168" fontId="2" fillId="2" borderId="2" xfId="0" applyNumberFormat="1" applyFont="1" applyFill="1" applyBorder="1" applyAlignment="1" applyProtection="1">
      <alignment horizontal="center"/>
    </xf>
    <xf numFmtId="168" fontId="2" fillId="2" borderId="7" xfId="0" applyNumberFormat="1" applyFont="1" applyFill="1" applyBorder="1" applyAlignment="1" applyProtection="1">
      <alignment horizontal="center"/>
    </xf>
    <xf numFmtId="168" fontId="2" fillId="2" borderId="3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6" fontId="4" fillId="2" borderId="1" xfId="4" applyNumberFormat="1" applyFont="1" applyFill="1" applyBorder="1" applyAlignment="1" applyProtection="1">
      <alignment horizontal="center" vertical="center" wrapText="1"/>
    </xf>
    <xf numFmtId="166" fontId="4" fillId="2" borderId="4" xfId="4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4" xfId="1" applyNumberFormat="1" applyFont="1" applyFill="1" applyBorder="1" applyAlignment="1" applyProtection="1">
      <alignment horizontal="center" vertical="center" wrapText="1"/>
    </xf>
    <xf numFmtId="165" fontId="4" fillId="2" borderId="1" xfId="2" applyNumberFormat="1" applyFont="1" applyFill="1" applyBorder="1" applyAlignment="1" applyProtection="1">
      <alignment horizontal="center" vertical="center" wrapText="1"/>
    </xf>
    <xf numFmtId="165" fontId="4" fillId="2" borderId="4" xfId="2" applyNumberFormat="1" applyFont="1" applyFill="1" applyBorder="1" applyAlignment="1" applyProtection="1">
      <alignment horizontal="center" vertical="center" wrapText="1"/>
    </xf>
    <xf numFmtId="168" fontId="4" fillId="2" borderId="1" xfId="0" applyNumberFormat="1" applyFont="1" applyFill="1" applyBorder="1" applyAlignment="1" applyProtection="1">
      <alignment horizontal="center" vertical="center" wrapText="1"/>
    </xf>
    <xf numFmtId="168" fontId="4" fillId="2" borderId="4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4" fontId="4" fillId="2" borderId="1" xfId="1" applyFont="1" applyFill="1" applyBorder="1" applyAlignment="1" applyProtection="1">
      <alignment horizontal="center" vertical="center" wrapText="1"/>
    </xf>
    <xf numFmtId="164" fontId="4" fillId="2" borderId="4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8" fontId="4" fillId="2" borderId="1" xfId="0" applyNumberFormat="1" applyFont="1" applyFill="1" applyBorder="1" applyAlignment="1" applyProtection="1">
      <alignment horizontal="center" vertical="center"/>
      <protection locked="0"/>
    </xf>
    <xf numFmtId="168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" xfId="1" applyFont="1" applyFill="1" applyBorder="1" applyAlignment="1" applyProtection="1">
      <alignment horizontal="center" vertical="center"/>
      <protection locked="0"/>
    </xf>
    <xf numFmtId="164" fontId="4" fillId="2" borderId="4" xfId="1" applyFont="1" applyFill="1" applyBorder="1" applyAlignment="1" applyProtection="1">
      <alignment horizontal="center" vertical="center"/>
      <protection locked="0"/>
    </xf>
    <xf numFmtId="16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64" fontId="4" fillId="2" borderId="1" xfId="1" applyFont="1" applyFill="1" applyBorder="1" applyAlignment="1" applyProtection="1">
      <alignment horizontal="center" vertical="center" wrapText="1"/>
      <protection locked="0"/>
    </xf>
    <xf numFmtId="164" fontId="4" fillId="2" borderId="4" xfId="1" applyFont="1" applyFill="1" applyBorder="1" applyAlignment="1" applyProtection="1">
      <alignment horizontal="center" vertical="center" wrapText="1"/>
      <protection locked="0"/>
    </xf>
    <xf numFmtId="165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2" applyNumberFormat="1" applyFont="1" applyFill="1" applyBorder="1" applyAlignment="1" applyProtection="1">
      <alignment horizontal="center" wrapText="1"/>
    </xf>
    <xf numFmtId="165" fontId="4" fillId="2" borderId="4" xfId="2" applyNumberFormat="1" applyFont="1" applyFill="1" applyBorder="1" applyAlignment="1" applyProtection="1">
      <alignment horizontal="center" wrapText="1"/>
    </xf>
    <xf numFmtId="165" fontId="4" fillId="2" borderId="1" xfId="3" applyNumberFormat="1" applyFont="1" applyFill="1" applyBorder="1" applyAlignment="1" applyProtection="1">
      <alignment horizontal="center" vertical="center" wrapText="1"/>
    </xf>
    <xf numFmtId="165" fontId="4" fillId="2" borderId="4" xfId="3" applyNumberFormat="1" applyFont="1" applyFill="1" applyBorder="1" applyAlignment="1" applyProtection="1">
      <alignment horizontal="center" vertical="center" wrapText="1"/>
    </xf>
    <xf numFmtId="164" fontId="2" fillId="2" borderId="2" xfId="1" applyFont="1" applyFill="1" applyBorder="1" applyAlignment="1" applyProtection="1">
      <alignment horizontal="center" vertical="center"/>
    </xf>
    <xf numFmtId="164" fontId="2" fillId="2" borderId="7" xfId="1" applyFont="1" applyFill="1" applyBorder="1" applyAlignment="1" applyProtection="1">
      <alignment horizontal="center" vertical="center"/>
    </xf>
    <xf numFmtId="164" fontId="2" fillId="2" borderId="3" xfId="1" applyFont="1" applyFill="1" applyBorder="1" applyAlignment="1" applyProtection="1">
      <alignment horizontal="center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Percent" xfId="2" builtinId="5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2:F17"/>
  <sheetViews>
    <sheetView tabSelected="1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A15" sqref="A15:E17"/>
    </sheetView>
  </sheetViews>
  <sheetFormatPr defaultColWidth="9.140625" defaultRowHeight="12.75" x14ac:dyDescent="0.2"/>
  <cols>
    <col min="1" max="1" width="3.85546875" style="22" bestFit="1" customWidth="1"/>
    <col min="2" max="2" width="70" style="17" bestFit="1" customWidth="1"/>
    <col min="3" max="3" width="28" style="23" customWidth="1"/>
    <col min="4" max="4" width="12.28515625" style="17" bestFit="1" customWidth="1"/>
    <col min="5" max="5" width="12.140625" style="17" customWidth="1"/>
    <col min="6" max="6" width="22.7109375" style="17" bestFit="1" customWidth="1"/>
    <col min="7" max="16384" width="9.140625" style="17"/>
  </cols>
  <sheetData>
    <row r="2" spans="1:6" x14ac:dyDescent="0.2">
      <c r="A2" s="118" t="s">
        <v>35</v>
      </c>
      <c r="B2" s="118"/>
      <c r="C2" s="118"/>
      <c r="D2" s="118"/>
      <c r="E2" s="118"/>
    </row>
    <row r="3" spans="1:6" x14ac:dyDescent="0.2">
      <c r="A3" s="119" t="s">
        <v>50</v>
      </c>
      <c r="B3" s="119"/>
      <c r="C3" s="119"/>
      <c r="D3" s="119"/>
      <c r="E3" s="119"/>
    </row>
    <row r="4" spans="1:6" x14ac:dyDescent="0.2">
      <c r="A4" s="120" t="s">
        <v>32</v>
      </c>
      <c r="B4" s="120"/>
      <c r="C4" s="120"/>
      <c r="D4" s="120"/>
      <c r="E4" s="120"/>
    </row>
    <row r="5" spans="1:6" x14ac:dyDescent="0.2">
      <c r="A5" s="55"/>
      <c r="B5" s="55"/>
      <c r="C5" s="55"/>
      <c r="D5" s="18"/>
      <c r="E5" s="18"/>
    </row>
    <row r="6" spans="1:6" x14ac:dyDescent="0.2">
      <c r="A6" s="121" t="s">
        <v>53</v>
      </c>
      <c r="B6" s="121"/>
      <c r="C6" s="19"/>
      <c r="D6" s="18"/>
      <c r="E6" s="19" t="s">
        <v>34</v>
      </c>
    </row>
    <row r="7" spans="1:6" ht="38.25" x14ac:dyDescent="0.2">
      <c r="A7" s="57" t="s">
        <v>1</v>
      </c>
      <c r="B7" s="44" t="s">
        <v>42</v>
      </c>
      <c r="C7" s="44" t="s">
        <v>33</v>
      </c>
      <c r="D7" s="45" t="s">
        <v>45</v>
      </c>
      <c r="E7" s="45" t="s">
        <v>46</v>
      </c>
    </row>
    <row r="8" spans="1:6" x14ac:dyDescent="0.2">
      <c r="A8" s="20">
        <v>1</v>
      </c>
      <c r="B8" s="21" t="s">
        <v>41</v>
      </c>
      <c r="C8" s="110">
        <v>3929896319.7399998</v>
      </c>
      <c r="D8" s="111"/>
      <c r="E8" s="112"/>
      <c r="F8" s="51" t="str">
        <f>IF(C8&gt;0,"","Утга нөхнө үү")</f>
        <v/>
      </c>
    </row>
    <row r="9" spans="1:6" x14ac:dyDescent="0.2">
      <c r="A9" s="20">
        <v>2</v>
      </c>
      <c r="B9" s="21" t="s">
        <v>36</v>
      </c>
      <c r="C9" s="110">
        <v>2739491866.2199998</v>
      </c>
      <c r="D9" s="111"/>
      <c r="E9" s="112"/>
      <c r="F9" s="51" t="str">
        <f>IF(C9&lt;&gt;0,"","Утга нөхнө үү")</f>
        <v/>
      </c>
    </row>
    <row r="10" spans="1:6" x14ac:dyDescent="0.2">
      <c r="A10" s="20">
        <v>3</v>
      </c>
      <c r="B10" s="21" t="s">
        <v>37</v>
      </c>
      <c r="C10" s="24">
        <v>1024710039</v>
      </c>
      <c r="D10" s="60">
        <v>8.3000000000000001E-3</v>
      </c>
      <c r="E10" s="24">
        <v>12</v>
      </c>
      <c r="F10" s="51" t="str">
        <f>IF(C10=Trust!J8,"","Trust sheet-ний задаргаа нийлбэр дүнгээс зөрүүтэй")</f>
        <v/>
      </c>
    </row>
    <row r="11" spans="1:6" x14ac:dyDescent="0.2">
      <c r="A11" s="20">
        <v>4</v>
      </c>
      <c r="B11" s="21" t="s">
        <v>38</v>
      </c>
      <c r="C11" s="24"/>
      <c r="D11" s="60"/>
      <c r="E11" s="24"/>
      <c r="F11" s="51" t="str">
        <f>IF(C11=Bond!I8,"","Bond sheet-ний задаргаа нийлбэр дүнгээс зөрүүтэй")</f>
        <v/>
      </c>
    </row>
    <row r="12" spans="1:6" x14ac:dyDescent="0.2">
      <c r="A12" s="20">
        <v>5</v>
      </c>
      <c r="B12" s="21" t="s">
        <v>39</v>
      </c>
      <c r="C12" s="24"/>
      <c r="D12" s="60"/>
      <c r="E12" s="61"/>
      <c r="F12" s="51" t="str">
        <f>IF(C12+C13=Source!K8,"","Задаргаа нийлбэр дүнгээс зөрүүтэй, Source sheet-нд задаргааг зөрүүгүй шивнэ үү.")</f>
        <v/>
      </c>
    </row>
    <row r="13" spans="1:6" x14ac:dyDescent="0.2">
      <c r="A13" s="20">
        <v>6</v>
      </c>
      <c r="B13" s="21" t="s">
        <v>40</v>
      </c>
      <c r="C13" s="24"/>
      <c r="D13" s="60"/>
      <c r="E13" s="61"/>
      <c r="F13" s="51" t="str">
        <f>IF(C12+C13=Source!K8,"","Задаргаа нийлбэр дүнгээс зөрүүтэй, Source sheet-нд задаргааг зөрүүгүй шивнэ үү.")</f>
        <v/>
      </c>
    </row>
    <row r="14" spans="1:6" x14ac:dyDescent="0.2">
      <c r="A14" s="20">
        <v>7</v>
      </c>
      <c r="B14" s="21" t="s">
        <v>43</v>
      </c>
      <c r="C14" s="113">
        <v>99063990</v>
      </c>
      <c r="D14" s="114"/>
      <c r="E14" s="115"/>
      <c r="F14" s="51" t="str">
        <f>IF(C14&gt;80000000,"","Утасны дугаар оруулна уу")</f>
        <v/>
      </c>
    </row>
    <row r="15" spans="1:6" x14ac:dyDescent="0.2">
      <c r="A15" s="116" t="s">
        <v>48</v>
      </c>
      <c r="B15" s="117"/>
      <c r="C15" s="117"/>
      <c r="D15" s="117"/>
      <c r="E15" s="117"/>
    </row>
    <row r="16" spans="1:6" x14ac:dyDescent="0.2">
      <c r="A16" s="117"/>
      <c r="B16" s="117"/>
      <c r="C16" s="117"/>
      <c r="D16" s="117"/>
      <c r="E16" s="117"/>
    </row>
    <row r="17" spans="1:5" x14ac:dyDescent="0.2">
      <c r="A17" s="117"/>
      <c r="B17" s="117"/>
      <c r="C17" s="117"/>
      <c r="D17" s="117"/>
      <c r="E17" s="117"/>
    </row>
  </sheetData>
  <sheetProtection password="CA9F" sheet="1" objects="1" scenarios="1"/>
  <mergeCells count="8">
    <mergeCell ref="C9:E9"/>
    <mergeCell ref="C14:E14"/>
    <mergeCell ref="A15:E17"/>
    <mergeCell ref="A2:E2"/>
    <mergeCell ref="A3:E3"/>
    <mergeCell ref="A4:E4"/>
    <mergeCell ref="A6:B6"/>
    <mergeCell ref="C8:E8"/>
  </mergeCells>
  <dataValidations xWindow="779" yWindow="433" count="5">
    <dataValidation type="decimal" operator="greaterThan" allowBlank="1" showInputMessage="1" showErrorMessage="1" errorTitle="Төгрөгөөр шивнэ үү." error="Нийт хөрөнгийн хэмжээг төгрөгөөр буюу нарийвчлалгүй шивнэ үү!" promptTitle="Төгрөгөөр шивнэ үү." prompt="ББСБ-ын тухайн сарын сүүлийн өдрийн байдлаарх нийт хөрөнгийн хэмжээг /төгрөгөөр/ шивнэ үү." sqref="C8:E8" xr:uid="{00000000-0002-0000-0000-000000000000}">
      <formula1>200000000</formula1>
    </dataValidation>
    <dataValidation type="decimal" operator="notEqual" allowBlank="1" showInputMessage="1" showErrorMessage="1" errorTitle="Төгрөгөөр шивнэ үү!" error="Өөрийн хөрөнгийн хэмжээг төгрөгөөр буюу нарийвчлалгүй шивнэ үү!" promptTitle="Төгрөгөөр шивнэ үү." prompt="ББСБ-ын тухайн сарын сүүлийн өдрийн байдлаарх өөрийн хөрөнгийн хэмжээг /төгрөгөөр/ шивнэ үү." sqref="C9:E9" xr:uid="{00000000-0002-0000-0000-000001000000}">
      <formula1>0</formula1>
    </dataValidation>
    <dataValidation type="decimal" allowBlank="1" showInputMessage="1" showErrorMessage="1" errorTitle="Сарын хувийг оруулна уу!" error="Эх үүсвэрийн хүү/өгөөжийн хувийг САРААР оруулна уу!" promptTitle="Дүнг сараар оруулна уу." prompt="Эх үүсвэрийн дундаж хүү/өгөөжийг сараар оруулна уу." sqref="D10:D13" xr:uid="{00000000-0002-0000-0000-000002000000}">
      <formula1>0</formula1>
      <formula2>0.1</formula2>
    </dataValidation>
    <dataValidation type="whole" allowBlank="1" showInputMessage="1" showErrorMessage="1" errorTitle="Гар утасны дугаар" error="Тайлан нөхсөн 1 ажилтны гар утасны дугаар оруулна уу!" promptTitle="Гар утасны дугаар оруулна уу." prompt="Нөхсөн тоо мэдээтэй холбоотой нэмэлт асууж тодруулах зүйл мэдэх ажилтны дугаар оруулна уу._x000a__x000a_Гар утасны дугаарыг шивэхдээ зай авахгүй, тэмдэгт ашиглахгүй бичихыг анхаарна уу." sqref="C14:E14" xr:uid="{00000000-0002-0000-0000-000003000000}">
      <formula1>80000000</formula1>
      <formula2>99999999</formula2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Итгэлцлийн үйлчилгээний тусгай зөвшөөрөлтэй ББСБ тухайн сарын сүүлийн өдрийн байдлаар итгэлцлийн үйлчилгээгээр татан төвлөрүүлсэн дүнг төгрөгөөр шивнэ үү._x000a_ _x000a_Итгэлцлийн тусгай зөвшөөрөлгүй ББСБ-уудад хамаарахгүй." sqref="C10:C13" xr:uid="{00000000-0002-0000-0000-000004000000}">
      <formula1>1000</formula1>
    </dataValidation>
  </dataValidations>
  <pageMargins left="0.35" right="0.2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zoomScaleNormal="100" workbookViewId="0">
      <pane xSplit="4" ySplit="10" topLeftCell="E14" activePane="bottomRight" state="frozen"/>
      <selection pane="topRight" activeCell="E1" sqref="E1"/>
      <selection pane="bottomLeft" activeCell="A11" sqref="A11"/>
      <selection pane="bottomRight" activeCell="K10" sqref="K10"/>
    </sheetView>
  </sheetViews>
  <sheetFormatPr defaultColWidth="9.140625" defaultRowHeight="12.75" x14ac:dyDescent="0.2"/>
  <cols>
    <col min="1" max="1" width="4.7109375" style="40" customWidth="1"/>
    <col min="2" max="2" width="23.7109375" style="1" customWidth="1"/>
    <col min="3" max="3" width="14.5703125" style="1" customWidth="1"/>
    <col min="4" max="4" width="18.140625" style="2" customWidth="1"/>
    <col min="5" max="5" width="9.140625" style="92"/>
    <col min="6" max="6" width="9.140625" style="81"/>
    <col min="7" max="7" width="12.5703125" style="84" bestFit="1" customWidth="1"/>
    <col min="8" max="8" width="13.5703125" style="84" bestFit="1" customWidth="1"/>
    <col min="9" max="9" width="13.7109375" style="84" customWidth="1"/>
    <col min="10" max="10" width="17.85546875" style="91" customWidth="1"/>
    <col min="11" max="11" width="9.140625" style="73"/>
    <col min="12" max="16384" width="9.140625" style="1"/>
  </cols>
  <sheetData>
    <row r="1" spans="1:12" x14ac:dyDescent="0.2">
      <c r="A1" s="30"/>
      <c r="B1" s="17"/>
      <c r="C1" s="17"/>
      <c r="D1" s="26"/>
      <c r="E1" s="102"/>
      <c r="F1" s="70"/>
      <c r="G1" s="95"/>
      <c r="H1" s="95"/>
      <c r="I1" s="95"/>
      <c r="J1" s="66"/>
      <c r="K1" s="70"/>
    </row>
    <row r="2" spans="1:12" x14ac:dyDescent="0.2">
      <c r="A2" s="30"/>
      <c r="B2" s="118" t="s">
        <v>27</v>
      </c>
      <c r="C2" s="118"/>
      <c r="D2" s="118"/>
      <c r="E2" s="118"/>
      <c r="F2" s="118"/>
      <c r="G2" s="118"/>
      <c r="H2" s="118"/>
      <c r="I2" s="118"/>
      <c r="J2" s="118"/>
      <c r="K2" s="97"/>
      <c r="L2" s="3"/>
    </row>
    <row r="3" spans="1:12" x14ac:dyDescent="0.2">
      <c r="A3" s="30"/>
      <c r="B3" s="140" t="str">
        <f>ЗААВАЛ_НӨХӨХ!A3</f>
        <v>ИХ ИРЭЭДҮЙ КАПИТАЛ</v>
      </c>
      <c r="C3" s="140"/>
      <c r="D3" s="140"/>
      <c r="E3" s="140"/>
      <c r="F3" s="140"/>
      <c r="G3" s="140"/>
      <c r="H3" s="140"/>
      <c r="I3" s="140"/>
      <c r="J3" s="140"/>
      <c r="K3" s="98"/>
      <c r="L3" s="4"/>
    </row>
    <row r="4" spans="1:12" x14ac:dyDescent="0.2">
      <c r="A4" s="30"/>
      <c r="B4" s="118" t="s">
        <v>32</v>
      </c>
      <c r="C4" s="118"/>
      <c r="D4" s="118"/>
      <c r="E4" s="118"/>
      <c r="F4" s="118"/>
      <c r="G4" s="118"/>
      <c r="H4" s="118"/>
      <c r="I4" s="118"/>
      <c r="J4" s="118"/>
      <c r="K4" s="97"/>
      <c r="L4" s="3"/>
    </row>
    <row r="5" spans="1:12" x14ac:dyDescent="0.2">
      <c r="A5" s="139" t="str">
        <f>ЗААВАЛ_НӨХӨХ!A6</f>
        <v>02/28/2021</v>
      </c>
      <c r="B5" s="139"/>
      <c r="C5" s="58"/>
      <c r="D5" s="26"/>
      <c r="E5" s="102"/>
      <c r="F5" s="70"/>
      <c r="G5" s="95"/>
      <c r="H5" s="95"/>
      <c r="I5" s="95"/>
      <c r="J5" s="99"/>
      <c r="K5" s="104" t="str">
        <f>ЗААВАЛ_НӨХӨХ!E6</f>
        <v>/төгрөгөөр/</v>
      </c>
      <c r="L5" s="3"/>
    </row>
    <row r="6" spans="1:12" x14ac:dyDescent="0.2">
      <c r="A6" s="127" t="s">
        <v>1</v>
      </c>
      <c r="B6" s="129" t="s">
        <v>28</v>
      </c>
      <c r="C6" s="130"/>
      <c r="D6" s="131" t="s">
        <v>29</v>
      </c>
      <c r="E6" s="133" t="s">
        <v>23</v>
      </c>
      <c r="F6" s="135" t="s">
        <v>44</v>
      </c>
      <c r="G6" s="137" t="s">
        <v>30</v>
      </c>
      <c r="H6" s="137" t="s">
        <v>6</v>
      </c>
      <c r="I6" s="137" t="s">
        <v>7</v>
      </c>
      <c r="J6" s="141" t="s">
        <v>31</v>
      </c>
      <c r="K6" s="135" t="s">
        <v>11</v>
      </c>
      <c r="L6" s="5"/>
    </row>
    <row r="7" spans="1:12" x14ac:dyDescent="0.2">
      <c r="A7" s="128"/>
      <c r="B7" s="27" t="s">
        <v>12</v>
      </c>
      <c r="C7" s="27" t="s">
        <v>13</v>
      </c>
      <c r="D7" s="132"/>
      <c r="E7" s="134"/>
      <c r="F7" s="136"/>
      <c r="G7" s="138"/>
      <c r="H7" s="138"/>
      <c r="I7" s="138"/>
      <c r="J7" s="142"/>
      <c r="K7" s="136"/>
      <c r="L7" s="5"/>
    </row>
    <row r="8" spans="1:12" s="54" customFormat="1" x14ac:dyDescent="0.2">
      <c r="A8" s="125" t="s">
        <v>14</v>
      </c>
      <c r="B8" s="126"/>
      <c r="C8" s="108">
        <f>COUNTA(D9:INDEX(D:D,ROWS(D:D)))</f>
        <v>2</v>
      </c>
      <c r="D8" s="50">
        <f>SUM(D9:INDEX(D:D,ROWS(D:D)))</f>
        <v>1024710039</v>
      </c>
      <c r="E8" s="103">
        <f>AVERAGE(E9:INDEX(E:E,ROWS(E:E)))</f>
        <v>1</v>
      </c>
      <c r="F8" s="100">
        <f>AVERAGE(F9:INDEX(F:F,ROWS(F:F)))</f>
        <v>0.1</v>
      </c>
      <c r="G8" s="122"/>
      <c r="H8" s="123"/>
      <c r="I8" s="124"/>
      <c r="J8" s="50">
        <f>SUM(J9:INDEX(J:J,ROWS(J:J)))</f>
        <v>1024710039</v>
      </c>
      <c r="K8" s="100">
        <f>SUM(K9:INDEX(K:K,ROWS(K:K)))</f>
        <v>0.37405113394766654</v>
      </c>
    </row>
    <row r="9" spans="1:12" s="9" customFormat="1" x14ac:dyDescent="0.2">
      <c r="A9" s="13">
        <v>1</v>
      </c>
      <c r="B9" s="49" t="s">
        <v>51</v>
      </c>
      <c r="C9" s="49" t="s">
        <v>52</v>
      </c>
      <c r="D9" s="24">
        <v>512610039</v>
      </c>
      <c r="E9" s="49">
        <v>1</v>
      </c>
      <c r="F9" s="60">
        <v>0.1</v>
      </c>
      <c r="G9" s="109">
        <v>44130</v>
      </c>
      <c r="H9" s="109">
        <v>44495</v>
      </c>
      <c r="I9" s="85"/>
      <c r="J9" s="24">
        <v>512610039</v>
      </c>
      <c r="K9" s="71">
        <f>+J9/ЗААВАЛ_НӨХӨХ!C$9</f>
        <v>0.18711865704763292</v>
      </c>
    </row>
    <row r="10" spans="1:12" s="9" customFormat="1" x14ac:dyDescent="0.2">
      <c r="A10" s="35">
        <f>A9+1</f>
        <v>2</v>
      </c>
      <c r="B10" s="49" t="s">
        <v>51</v>
      </c>
      <c r="C10" s="49" t="s">
        <v>52</v>
      </c>
      <c r="D10" s="24">
        <v>512100000</v>
      </c>
      <c r="E10" s="49">
        <v>1</v>
      </c>
      <c r="F10" s="60">
        <v>0.1</v>
      </c>
      <c r="G10" s="109">
        <v>44249</v>
      </c>
      <c r="H10" s="109">
        <v>44614</v>
      </c>
      <c r="I10" s="85"/>
      <c r="J10" s="67">
        <v>512100000</v>
      </c>
      <c r="K10" s="47">
        <f>+J10/ЗААВАЛ_НӨХӨХ!C$9</f>
        <v>0.18693247690003359</v>
      </c>
    </row>
    <row r="11" spans="1:12" s="9" customFormat="1" x14ac:dyDescent="0.2">
      <c r="A11" s="35">
        <f t="shared" ref="A11:A28" si="0">A10+1</f>
        <v>3</v>
      </c>
      <c r="B11" s="7"/>
      <c r="C11" s="7"/>
      <c r="D11" s="8"/>
      <c r="E11" s="12"/>
      <c r="F11" s="47"/>
      <c r="G11" s="85"/>
      <c r="H11" s="85"/>
      <c r="I11" s="85"/>
      <c r="J11" s="67"/>
      <c r="K11" s="47">
        <f>+J11/ЗААВАЛ_НӨХӨХ!C$9</f>
        <v>0</v>
      </c>
    </row>
    <row r="12" spans="1:12" s="9" customFormat="1" x14ac:dyDescent="0.2">
      <c r="A12" s="35">
        <f t="shared" si="0"/>
        <v>4</v>
      </c>
      <c r="B12" s="7"/>
      <c r="C12" s="7"/>
      <c r="D12" s="8"/>
      <c r="E12" s="12"/>
      <c r="F12" s="47"/>
      <c r="G12" s="85"/>
      <c r="H12" s="85"/>
      <c r="I12" s="85"/>
      <c r="J12" s="67"/>
      <c r="K12" s="47">
        <f>+J12/ЗААВАЛ_НӨХӨХ!C$9</f>
        <v>0</v>
      </c>
    </row>
    <row r="13" spans="1:12" s="9" customFormat="1" x14ac:dyDescent="0.2">
      <c r="A13" s="35">
        <f t="shared" si="0"/>
        <v>5</v>
      </c>
      <c r="B13" s="7"/>
      <c r="C13" s="7"/>
      <c r="D13" s="8"/>
      <c r="E13" s="12"/>
      <c r="F13" s="47"/>
      <c r="G13" s="85"/>
      <c r="H13" s="85"/>
      <c r="I13" s="85"/>
      <c r="J13" s="67"/>
      <c r="K13" s="47">
        <f>+J13/ЗААВАЛ_НӨХӨХ!C$9</f>
        <v>0</v>
      </c>
    </row>
    <row r="14" spans="1:12" s="9" customFormat="1" x14ac:dyDescent="0.2">
      <c r="A14" s="35">
        <f t="shared" si="0"/>
        <v>6</v>
      </c>
      <c r="B14" s="7"/>
      <c r="C14" s="7"/>
      <c r="D14" s="8"/>
      <c r="E14" s="12"/>
      <c r="F14" s="47"/>
      <c r="G14" s="85"/>
      <c r="H14" s="85"/>
      <c r="I14" s="85"/>
      <c r="J14" s="67"/>
      <c r="K14" s="47">
        <f>+J14/ЗААВАЛ_НӨХӨХ!C$9</f>
        <v>0</v>
      </c>
    </row>
    <row r="15" spans="1:12" s="9" customFormat="1" x14ac:dyDescent="0.2">
      <c r="A15" s="35">
        <f t="shared" si="0"/>
        <v>7</v>
      </c>
      <c r="B15" s="7"/>
      <c r="C15" s="7"/>
      <c r="D15" s="8"/>
      <c r="E15" s="12"/>
      <c r="F15" s="47"/>
      <c r="G15" s="85"/>
      <c r="H15" s="85"/>
      <c r="I15" s="85"/>
      <c r="J15" s="67"/>
      <c r="K15" s="47">
        <f>+J15/ЗААВАЛ_НӨХӨХ!C$9</f>
        <v>0</v>
      </c>
    </row>
    <row r="16" spans="1:12" s="9" customFormat="1" x14ac:dyDescent="0.2">
      <c r="A16" s="35">
        <f t="shared" si="0"/>
        <v>8</v>
      </c>
      <c r="B16" s="7"/>
      <c r="C16" s="7"/>
      <c r="D16" s="8"/>
      <c r="E16" s="12"/>
      <c r="F16" s="47"/>
      <c r="G16" s="85"/>
      <c r="H16" s="85"/>
      <c r="I16" s="85"/>
      <c r="J16" s="67"/>
      <c r="K16" s="47">
        <f>+J16/ЗААВАЛ_НӨХӨХ!C$9</f>
        <v>0</v>
      </c>
    </row>
    <row r="17" spans="1:12" s="9" customFormat="1" x14ac:dyDescent="0.2">
      <c r="A17" s="35">
        <f t="shared" si="0"/>
        <v>9</v>
      </c>
      <c r="B17" s="7"/>
      <c r="C17" s="7"/>
      <c r="D17" s="8"/>
      <c r="E17" s="12"/>
      <c r="F17" s="47"/>
      <c r="G17" s="85"/>
      <c r="H17" s="85"/>
      <c r="I17" s="85"/>
      <c r="J17" s="67"/>
      <c r="K17" s="47">
        <f>+J17/ЗААВАЛ_НӨХӨХ!C$9</f>
        <v>0</v>
      </c>
    </row>
    <row r="18" spans="1:12" s="9" customFormat="1" x14ac:dyDescent="0.2">
      <c r="A18" s="35">
        <f t="shared" si="0"/>
        <v>10</v>
      </c>
      <c r="B18" s="7"/>
      <c r="C18" s="7"/>
      <c r="D18" s="8"/>
      <c r="E18" s="12"/>
      <c r="F18" s="47"/>
      <c r="G18" s="85"/>
      <c r="H18" s="85"/>
      <c r="I18" s="85"/>
      <c r="J18" s="67"/>
      <c r="K18" s="47">
        <f>+J18/ЗААВАЛ_НӨХӨХ!C$9</f>
        <v>0</v>
      </c>
    </row>
    <row r="19" spans="1:12" s="9" customFormat="1" x14ac:dyDescent="0.2">
      <c r="A19" s="35">
        <f t="shared" si="0"/>
        <v>11</v>
      </c>
      <c r="B19" s="7"/>
      <c r="C19" s="7"/>
      <c r="D19" s="8"/>
      <c r="E19" s="12"/>
      <c r="F19" s="47"/>
      <c r="G19" s="85"/>
      <c r="H19" s="85"/>
      <c r="I19" s="85"/>
      <c r="J19" s="67"/>
      <c r="K19" s="47">
        <f>+J19/ЗААВАЛ_НӨХӨХ!C$9</f>
        <v>0</v>
      </c>
    </row>
    <row r="20" spans="1:12" s="9" customFormat="1" x14ac:dyDescent="0.2">
      <c r="A20" s="35">
        <f t="shared" si="0"/>
        <v>12</v>
      </c>
      <c r="B20" s="7"/>
      <c r="C20" s="7"/>
      <c r="D20" s="8"/>
      <c r="E20" s="12"/>
      <c r="F20" s="47"/>
      <c r="G20" s="85"/>
      <c r="H20" s="85"/>
      <c r="I20" s="85"/>
      <c r="J20" s="67"/>
      <c r="K20" s="47">
        <f>+J20/ЗААВАЛ_НӨХӨХ!C$9</f>
        <v>0</v>
      </c>
    </row>
    <row r="21" spans="1:12" s="9" customFormat="1" x14ac:dyDescent="0.2">
      <c r="A21" s="35">
        <f t="shared" si="0"/>
        <v>13</v>
      </c>
      <c r="B21" s="7"/>
      <c r="C21" s="7"/>
      <c r="D21" s="8"/>
      <c r="E21" s="12"/>
      <c r="F21" s="47"/>
      <c r="G21" s="85"/>
      <c r="H21" s="85"/>
      <c r="I21" s="85"/>
      <c r="J21" s="67"/>
      <c r="K21" s="47">
        <f>+J21/ЗААВАЛ_НӨХӨХ!C$9</f>
        <v>0</v>
      </c>
    </row>
    <row r="22" spans="1:12" s="9" customFormat="1" x14ac:dyDescent="0.2">
      <c r="A22" s="35">
        <f t="shared" si="0"/>
        <v>14</v>
      </c>
      <c r="B22" s="7"/>
      <c r="C22" s="7"/>
      <c r="D22" s="8"/>
      <c r="E22" s="12"/>
      <c r="F22" s="47"/>
      <c r="G22" s="85"/>
      <c r="H22" s="85"/>
      <c r="I22" s="85"/>
      <c r="J22" s="67"/>
      <c r="K22" s="47">
        <f>+J22/ЗААВАЛ_НӨХӨХ!C$9</f>
        <v>0</v>
      </c>
    </row>
    <row r="23" spans="1:12" s="9" customFormat="1" x14ac:dyDescent="0.2">
      <c r="A23" s="35">
        <f t="shared" si="0"/>
        <v>15</v>
      </c>
      <c r="B23" s="7"/>
      <c r="C23" s="7"/>
      <c r="D23" s="8"/>
      <c r="E23" s="12"/>
      <c r="F23" s="47"/>
      <c r="G23" s="85"/>
      <c r="H23" s="85"/>
      <c r="I23" s="85"/>
      <c r="J23" s="67"/>
      <c r="K23" s="47">
        <f>+J23/ЗААВАЛ_НӨХӨХ!C$9</f>
        <v>0</v>
      </c>
    </row>
    <row r="24" spans="1:12" s="9" customFormat="1" x14ac:dyDescent="0.2">
      <c r="A24" s="35">
        <f t="shared" si="0"/>
        <v>16</v>
      </c>
      <c r="B24" s="7"/>
      <c r="C24" s="7"/>
      <c r="D24" s="8"/>
      <c r="E24" s="12"/>
      <c r="F24" s="47"/>
      <c r="G24" s="85"/>
      <c r="H24" s="85"/>
      <c r="I24" s="85"/>
      <c r="J24" s="67"/>
      <c r="K24" s="47">
        <f>+J24/ЗААВАЛ_НӨХӨХ!C$9</f>
        <v>0</v>
      </c>
    </row>
    <row r="25" spans="1:12" s="9" customFormat="1" x14ac:dyDescent="0.2">
      <c r="A25" s="35">
        <f t="shared" si="0"/>
        <v>17</v>
      </c>
      <c r="B25" s="7"/>
      <c r="C25" s="7"/>
      <c r="D25" s="8"/>
      <c r="E25" s="12"/>
      <c r="F25" s="47"/>
      <c r="G25" s="85"/>
      <c r="H25" s="85"/>
      <c r="I25" s="85"/>
      <c r="J25" s="67"/>
      <c r="K25" s="47">
        <f>+J25/ЗААВАЛ_НӨХӨХ!C$9</f>
        <v>0</v>
      </c>
    </row>
    <row r="26" spans="1:12" s="9" customFormat="1" x14ac:dyDescent="0.2">
      <c r="A26" s="35">
        <f t="shared" si="0"/>
        <v>18</v>
      </c>
      <c r="B26" s="7"/>
      <c r="C26" s="7"/>
      <c r="D26" s="8"/>
      <c r="E26" s="12"/>
      <c r="F26" s="47"/>
      <c r="G26" s="85"/>
      <c r="H26" s="85"/>
      <c r="I26" s="85"/>
      <c r="J26" s="67"/>
      <c r="K26" s="47">
        <f>+J26/ЗААВАЛ_НӨХӨХ!C$9</f>
        <v>0</v>
      </c>
    </row>
    <row r="27" spans="1:12" s="9" customFormat="1" x14ac:dyDescent="0.2">
      <c r="A27" s="35">
        <f>A26+1</f>
        <v>19</v>
      </c>
      <c r="B27" s="7"/>
      <c r="C27" s="7"/>
      <c r="D27" s="8"/>
      <c r="E27" s="12"/>
      <c r="F27" s="47"/>
      <c r="G27" s="85"/>
      <c r="H27" s="85"/>
      <c r="I27" s="85"/>
      <c r="J27" s="67"/>
      <c r="K27" s="47">
        <f>+J27/ЗААВАЛ_НӨХӨХ!C$9</f>
        <v>0</v>
      </c>
    </row>
    <row r="28" spans="1:12" s="9" customFormat="1" x14ac:dyDescent="0.2">
      <c r="A28" s="35">
        <f t="shared" si="0"/>
        <v>20</v>
      </c>
      <c r="B28" s="7"/>
      <c r="C28" s="7"/>
      <c r="D28" s="8"/>
      <c r="E28" s="12"/>
      <c r="F28" s="47"/>
      <c r="G28" s="85"/>
      <c r="H28" s="85"/>
      <c r="I28" s="85"/>
      <c r="J28" s="67"/>
      <c r="K28" s="47">
        <f>+J28/ЗААВАЛ_НӨХӨХ!C$9</f>
        <v>0</v>
      </c>
      <c r="L28" s="10" t="str">
        <f>IF(SUM(J9:J28)=J8,"","Балансын дүн зөрүүтэй, Комментоор бичсэн зааврын дагуу шивнэ үү.")</f>
        <v/>
      </c>
    </row>
    <row r="29" spans="1:12" s="9" customFormat="1" x14ac:dyDescent="0.2">
      <c r="A29" s="35"/>
      <c r="B29" s="15"/>
      <c r="C29" s="15"/>
      <c r="D29" s="16"/>
      <c r="E29" s="93"/>
      <c r="F29" s="82"/>
      <c r="G29" s="86"/>
      <c r="H29" s="86"/>
      <c r="I29" s="86"/>
      <c r="J29" s="88"/>
      <c r="K29" s="47">
        <f>+J29/ЗААВАЛ_НӨХӨХ!C$9</f>
        <v>0</v>
      </c>
    </row>
    <row r="30" spans="1:12" s="9" customFormat="1" x14ac:dyDescent="0.2">
      <c r="A30" s="35"/>
      <c r="B30" s="15"/>
      <c r="C30" s="15"/>
      <c r="D30" s="16"/>
      <c r="E30" s="93"/>
      <c r="F30" s="82"/>
      <c r="G30" s="86"/>
      <c r="H30" s="86"/>
      <c r="I30" s="86"/>
      <c r="J30" s="89"/>
      <c r="K30" s="47">
        <f>+J30/ЗААВАЛ_НӨХӨХ!C$9</f>
        <v>0</v>
      </c>
    </row>
    <row r="31" spans="1:12" s="9" customFormat="1" x14ac:dyDescent="0.2">
      <c r="A31" s="35"/>
      <c r="B31" s="15"/>
      <c r="C31" s="15"/>
      <c r="D31" s="16"/>
      <c r="E31" s="93"/>
      <c r="F31" s="82"/>
      <c r="G31" s="86"/>
      <c r="H31" s="86"/>
      <c r="I31" s="86"/>
      <c r="J31" s="89"/>
      <c r="K31" s="47">
        <f>+J31/ЗААВАЛ_НӨХӨХ!C$9</f>
        <v>0</v>
      </c>
    </row>
    <row r="32" spans="1:12" s="9" customFormat="1" x14ac:dyDescent="0.2">
      <c r="A32" s="35"/>
      <c r="B32" s="15"/>
      <c r="C32" s="15"/>
      <c r="D32" s="16"/>
      <c r="E32" s="93"/>
      <c r="F32" s="82"/>
      <c r="G32" s="86"/>
      <c r="H32" s="86"/>
      <c r="I32" s="86"/>
      <c r="J32" s="89"/>
      <c r="K32" s="47">
        <f>+J32/ЗААВАЛ_НӨХӨХ!C$9</f>
        <v>0</v>
      </c>
    </row>
    <row r="33" spans="1:11" s="9" customFormat="1" x14ac:dyDescent="0.2">
      <c r="A33" s="35"/>
      <c r="B33" s="15"/>
      <c r="C33" s="15"/>
      <c r="D33" s="16"/>
      <c r="E33" s="93"/>
      <c r="F33" s="82"/>
      <c r="G33" s="86"/>
      <c r="H33" s="86"/>
      <c r="I33" s="86"/>
      <c r="J33" s="89"/>
      <c r="K33" s="47">
        <f>+J33/ЗААВАЛ_НӨХӨХ!C$9</f>
        <v>0</v>
      </c>
    </row>
    <row r="34" spans="1:11" x14ac:dyDescent="0.2">
      <c r="A34" s="35"/>
      <c r="B34" s="6"/>
      <c r="C34" s="6"/>
      <c r="D34" s="43"/>
      <c r="E34" s="94"/>
      <c r="F34" s="83"/>
      <c r="G34" s="87"/>
      <c r="H34" s="87"/>
      <c r="I34" s="87"/>
      <c r="J34" s="90"/>
      <c r="K34" s="47">
        <f>+J34/ЗААВАЛ_НӨХӨХ!C$9</f>
        <v>0</v>
      </c>
    </row>
    <row r="35" spans="1:11" x14ac:dyDescent="0.2">
      <c r="A35" s="35"/>
      <c r="B35" s="6"/>
      <c r="C35" s="6"/>
      <c r="D35" s="43"/>
      <c r="E35" s="94"/>
      <c r="F35" s="83"/>
      <c r="G35" s="87"/>
      <c r="H35" s="87"/>
      <c r="I35" s="87"/>
      <c r="J35" s="90"/>
      <c r="K35" s="47">
        <f>+J35/ЗААВАЛ_НӨХӨХ!C$9</f>
        <v>0</v>
      </c>
    </row>
    <row r="36" spans="1:11" x14ac:dyDescent="0.2">
      <c r="A36" s="35"/>
      <c r="B36" s="6"/>
      <c r="C36" s="6"/>
      <c r="D36" s="43"/>
      <c r="E36" s="94"/>
      <c r="F36" s="83"/>
      <c r="G36" s="87"/>
      <c r="H36" s="87"/>
      <c r="I36" s="87"/>
      <c r="J36" s="90"/>
      <c r="K36" s="47">
        <f>+J36/ЗААВАЛ_НӨХӨХ!C$9</f>
        <v>0</v>
      </c>
    </row>
    <row r="37" spans="1:11" x14ac:dyDescent="0.2">
      <c r="A37" s="35"/>
      <c r="B37" s="6"/>
      <c r="C37" s="6"/>
      <c r="D37" s="43"/>
      <c r="E37" s="94"/>
      <c r="F37" s="83"/>
      <c r="G37" s="87"/>
      <c r="H37" s="87"/>
      <c r="I37" s="87"/>
      <c r="J37" s="90"/>
      <c r="K37" s="47">
        <f>+J37/ЗААВАЛ_НӨХӨХ!C$9</f>
        <v>0</v>
      </c>
    </row>
    <row r="38" spans="1:11" x14ac:dyDescent="0.2">
      <c r="A38" s="35"/>
      <c r="B38" s="6"/>
      <c r="C38" s="6"/>
      <c r="D38" s="43"/>
      <c r="E38" s="94"/>
      <c r="F38" s="83"/>
      <c r="G38" s="87"/>
      <c r="H38" s="87"/>
      <c r="I38" s="87"/>
      <c r="J38" s="90"/>
      <c r="K38" s="47">
        <f>+J38/ЗААВАЛ_НӨХӨХ!C$9</f>
        <v>0</v>
      </c>
    </row>
    <row r="39" spans="1:11" x14ac:dyDescent="0.2">
      <c r="A39" s="35"/>
      <c r="B39" s="6"/>
      <c r="C39" s="6"/>
      <c r="D39" s="43"/>
      <c r="E39" s="94"/>
      <c r="F39" s="83"/>
      <c r="G39" s="87"/>
      <c r="H39" s="87"/>
      <c r="I39" s="87"/>
      <c r="J39" s="90"/>
      <c r="K39" s="47">
        <f>+J39/ЗААВАЛ_НӨХӨХ!C$9</f>
        <v>0</v>
      </c>
    </row>
    <row r="40" spans="1:11" x14ac:dyDescent="0.2">
      <c r="A40" s="35"/>
      <c r="B40" s="6"/>
      <c r="C40" s="6"/>
      <c r="D40" s="43"/>
      <c r="E40" s="94"/>
      <c r="F40" s="83"/>
      <c r="G40" s="87"/>
      <c r="H40" s="87"/>
      <c r="I40" s="87"/>
      <c r="J40" s="90"/>
      <c r="K40" s="47">
        <f>+J40/ЗААВАЛ_НӨХӨХ!C$9</f>
        <v>0</v>
      </c>
    </row>
    <row r="41" spans="1:11" x14ac:dyDescent="0.2">
      <c r="A41" s="35"/>
      <c r="B41" s="6"/>
      <c r="C41" s="6"/>
      <c r="D41" s="43"/>
      <c r="E41" s="94"/>
      <c r="F41" s="83"/>
      <c r="G41" s="87"/>
      <c r="H41" s="87"/>
      <c r="I41" s="87"/>
      <c r="J41" s="90"/>
      <c r="K41" s="47">
        <f>+J41/ЗААВАЛ_НӨХӨХ!C$9</f>
        <v>0</v>
      </c>
    </row>
    <row r="42" spans="1:11" x14ac:dyDescent="0.2">
      <c r="A42" s="35"/>
      <c r="B42" s="6"/>
      <c r="C42" s="6"/>
      <c r="D42" s="43"/>
      <c r="E42" s="94"/>
      <c r="F42" s="83"/>
      <c r="G42" s="87"/>
      <c r="H42" s="87"/>
      <c r="I42" s="87"/>
      <c r="J42" s="90"/>
      <c r="K42" s="47">
        <f>+J42/ЗААВАЛ_НӨХӨХ!C$9</f>
        <v>0</v>
      </c>
    </row>
    <row r="43" spans="1:11" x14ac:dyDescent="0.2">
      <c r="A43" s="35"/>
      <c r="B43" s="6"/>
      <c r="C43" s="6"/>
      <c r="D43" s="43"/>
      <c r="E43" s="94"/>
      <c r="F43" s="83"/>
      <c r="G43" s="87"/>
      <c r="H43" s="87"/>
      <c r="I43" s="87"/>
      <c r="J43" s="90"/>
      <c r="K43" s="47">
        <f>+J43/ЗААВАЛ_НӨХӨХ!C$9</f>
        <v>0</v>
      </c>
    </row>
    <row r="44" spans="1:11" x14ac:dyDescent="0.2">
      <c r="A44" s="35"/>
      <c r="B44" s="6"/>
      <c r="C44" s="6"/>
      <c r="D44" s="43"/>
      <c r="E44" s="94"/>
      <c r="F44" s="83"/>
      <c r="G44" s="87"/>
      <c r="H44" s="87"/>
      <c r="I44" s="87"/>
      <c r="J44" s="90"/>
      <c r="K44" s="47">
        <f>+J44/ЗААВАЛ_НӨХӨХ!C$9</f>
        <v>0</v>
      </c>
    </row>
    <row r="45" spans="1:11" x14ac:dyDescent="0.2">
      <c r="A45" s="35"/>
      <c r="B45" s="6"/>
      <c r="C45" s="6"/>
      <c r="D45" s="43"/>
      <c r="E45" s="94"/>
      <c r="F45" s="83"/>
      <c r="G45" s="87"/>
      <c r="H45" s="87"/>
      <c r="I45" s="87"/>
      <c r="J45" s="90"/>
      <c r="K45" s="47">
        <f>+J45/ЗААВАЛ_НӨХӨХ!C$9</f>
        <v>0</v>
      </c>
    </row>
    <row r="46" spans="1:11" x14ac:dyDescent="0.2">
      <c r="A46" s="35"/>
      <c r="B46" s="6"/>
      <c r="C46" s="6"/>
      <c r="D46" s="43"/>
      <c r="E46" s="94"/>
      <c r="F46" s="83"/>
      <c r="G46" s="87"/>
      <c r="H46" s="87"/>
      <c r="I46" s="87"/>
      <c r="J46" s="90"/>
      <c r="K46" s="47">
        <f>+J46/ЗААВАЛ_НӨХӨХ!C$9</f>
        <v>0</v>
      </c>
    </row>
    <row r="47" spans="1:11" x14ac:dyDescent="0.2">
      <c r="A47" s="35"/>
      <c r="B47" s="6"/>
      <c r="C47" s="6"/>
      <c r="D47" s="43"/>
      <c r="E47" s="94"/>
      <c r="F47" s="83"/>
      <c r="G47" s="87"/>
      <c r="H47" s="87"/>
      <c r="I47" s="87"/>
      <c r="J47" s="90"/>
      <c r="K47" s="47">
        <f>+J47/ЗААВАЛ_НӨХӨХ!C$9</f>
        <v>0</v>
      </c>
    </row>
    <row r="48" spans="1:11" x14ac:dyDescent="0.2">
      <c r="A48" s="35"/>
      <c r="B48" s="6"/>
      <c r="C48" s="6"/>
      <c r="D48" s="43"/>
      <c r="E48" s="94"/>
      <c r="F48" s="83"/>
      <c r="G48" s="87"/>
      <c r="H48" s="87"/>
      <c r="I48" s="87"/>
      <c r="J48" s="90"/>
      <c r="K48" s="47">
        <f>+J48/ЗААВАЛ_НӨХӨХ!C$9</f>
        <v>0</v>
      </c>
    </row>
  </sheetData>
  <sheetProtection password="CA9F" sheet="1" objects="1" scenarios="1"/>
  <mergeCells count="16">
    <mergeCell ref="K6:K7"/>
    <mergeCell ref="A5:B5"/>
    <mergeCell ref="B2:J2"/>
    <mergeCell ref="B3:J3"/>
    <mergeCell ref="B4:J4"/>
    <mergeCell ref="J6:J7"/>
    <mergeCell ref="G8:I8"/>
    <mergeCell ref="A8:B8"/>
    <mergeCell ref="A6:A7"/>
    <mergeCell ref="B6:C6"/>
    <mergeCell ref="D6:D7"/>
    <mergeCell ref="E6:E7"/>
    <mergeCell ref="F6:F7"/>
    <mergeCell ref="G6:G7"/>
    <mergeCell ref="H6:H7"/>
    <mergeCell ref="I6:I7"/>
  </mergeCells>
  <dataValidations count="3">
    <dataValidation type="date" allowBlank="1" showInputMessage="1" showErrorMessage="1" sqref="G9:I28" xr:uid="{00000000-0002-0000-0100-000000000000}">
      <formula1>1</formula1>
      <formula2>767011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J9:J13" xr:uid="{00000000-0002-0000-0100-000001000000}">
      <formula1>0</formula1>
    </dataValidation>
    <dataValidation type="decimal" allowBlank="1" showInputMessage="1" showErrorMessage="1" errorTitle="Сараар оруулна уу!" error="Итгэлцлээр татан төвлөрүүлсэн хөрөнгийн өгөөжийн хувийг САРААР оруулна уу!" promptTitle="Өгөөжийн хувийг сараар оруулна у" prompt="Итгэлцлээр татан төвлөрүүлсэн хөрөнгийн өгөөжийн хувийг САРААР оруулна уу." sqref="F1 F5:F7 F9:F1048576" xr:uid="{00000000-0002-0000-0100-000002000000}">
      <formula1>0</formula1>
      <formula2>0.1</formula2>
    </dataValidation>
  </dataValidations>
  <pageMargins left="0.7" right="0.7" top="0.75" bottom="0.75" header="0.3" footer="0.3"/>
  <pageSetup scale="5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3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3.5703125" style="40" customWidth="1"/>
    <col min="2" max="2" width="24.140625" style="33" bestFit="1" customWidth="1"/>
    <col min="3" max="3" width="15.42578125" style="33" customWidth="1"/>
    <col min="4" max="4" width="18.28515625" style="69" customWidth="1"/>
    <col min="5" max="5" width="7.42578125" style="73" customWidth="1"/>
    <col min="6" max="6" width="7.85546875" style="74" bestFit="1" customWidth="1"/>
    <col min="7" max="8" width="13.5703125" style="77" bestFit="1" customWidth="1"/>
    <col min="9" max="9" width="17.140625" style="69" customWidth="1"/>
    <col min="10" max="10" width="12.140625" style="73" bestFit="1" customWidth="1"/>
    <col min="11" max="16384" width="9.140625" style="17"/>
  </cols>
  <sheetData>
    <row r="2" spans="1:12" x14ac:dyDescent="0.2">
      <c r="A2" s="143" t="s">
        <v>19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2" x14ac:dyDescent="0.2">
      <c r="A3" s="140" t="str">
        <f>ЗААВАЛ_НӨХӨХ!A3</f>
        <v>ИХ ИРЭЭДҮЙ КАПИТАЛ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2" x14ac:dyDescent="0.2">
      <c r="A4" s="143" t="s">
        <v>32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2" x14ac:dyDescent="0.2">
      <c r="A5" s="139" t="str">
        <f>ЗААВАЛ_НӨХӨХ!A6</f>
        <v>02/28/2021</v>
      </c>
      <c r="B5" s="139"/>
      <c r="C5" s="32"/>
      <c r="I5" s="107"/>
      <c r="J5" s="59" t="str">
        <f>ЗААВАЛ_НӨХӨХ!E6</f>
        <v>/төгрөгөөр/</v>
      </c>
    </row>
    <row r="6" spans="1:12" x14ac:dyDescent="0.2">
      <c r="A6" s="152" t="s">
        <v>1</v>
      </c>
      <c r="B6" s="154" t="s">
        <v>20</v>
      </c>
      <c r="C6" s="155"/>
      <c r="D6" s="156" t="s">
        <v>21</v>
      </c>
      <c r="E6" s="158" t="s">
        <v>22</v>
      </c>
      <c r="F6" s="148" t="s">
        <v>23</v>
      </c>
      <c r="G6" s="144" t="s">
        <v>24</v>
      </c>
      <c r="H6" s="144" t="s">
        <v>6</v>
      </c>
      <c r="I6" s="146" t="s">
        <v>25</v>
      </c>
      <c r="J6" s="135" t="s">
        <v>26</v>
      </c>
    </row>
    <row r="7" spans="1:12" x14ac:dyDescent="0.2">
      <c r="A7" s="153"/>
      <c r="B7" s="46" t="s">
        <v>12</v>
      </c>
      <c r="C7" s="46" t="s">
        <v>13</v>
      </c>
      <c r="D7" s="157"/>
      <c r="E7" s="159"/>
      <c r="F7" s="149"/>
      <c r="G7" s="145"/>
      <c r="H7" s="145"/>
      <c r="I7" s="147"/>
      <c r="J7" s="136"/>
    </row>
    <row r="8" spans="1:12" s="53" customFormat="1" x14ac:dyDescent="0.2">
      <c r="A8" s="150" t="s">
        <v>14</v>
      </c>
      <c r="B8" s="151"/>
      <c r="C8" s="65">
        <f>COUNTA(C9:INDEX(C:C,ROWS(C:C)))</f>
        <v>0</v>
      </c>
      <c r="D8" s="80">
        <f>SUM(D9:INDEX(D:D,ROWS(D:D)))</f>
        <v>0</v>
      </c>
      <c r="E8" s="100" t="e">
        <f>AVERAGE(E9:INDEX(E:E,ROWS(E:E)))</f>
        <v>#DIV/0!</v>
      </c>
      <c r="F8" s="103" t="e">
        <f>AVERAGE(F9:INDEX(F:F,ROWS(F:F)))</f>
        <v>#DIV/0!</v>
      </c>
      <c r="G8" s="105"/>
      <c r="H8" s="106"/>
      <c r="I8" s="80">
        <f>SUM(I9:INDEX(I:I,ROWS(I:I)))</f>
        <v>0</v>
      </c>
      <c r="J8" s="100" t="e">
        <f>SUM(J9:INDEX(J:J,ROWS(J:J)))</f>
        <v>#DIV/0!</v>
      </c>
      <c r="K8" s="52"/>
    </row>
    <row r="9" spans="1:12" s="29" customFormat="1" x14ac:dyDescent="0.2">
      <c r="A9" s="13">
        <v>1</v>
      </c>
      <c r="B9" s="7"/>
      <c r="C9" s="7"/>
      <c r="D9" s="67"/>
      <c r="E9" s="47"/>
      <c r="F9" s="12"/>
      <c r="G9" s="85"/>
      <c r="H9" s="85"/>
      <c r="I9" s="67"/>
      <c r="J9" s="71" t="e">
        <f>+I9/ЗААВАЛ_НӨХӨХ!C$11</f>
        <v>#DIV/0!</v>
      </c>
      <c r="L9" s="41"/>
    </row>
    <row r="10" spans="1:12" s="29" customFormat="1" x14ac:dyDescent="0.2">
      <c r="A10" s="35">
        <f>A9+1</f>
        <v>2</v>
      </c>
      <c r="B10" s="7"/>
      <c r="C10" s="7"/>
      <c r="D10" s="67"/>
      <c r="E10" s="47"/>
      <c r="F10" s="12"/>
      <c r="G10" s="85"/>
      <c r="H10" s="85"/>
      <c r="I10" s="67"/>
      <c r="J10" s="47" t="e">
        <f>+I10/ЗААВАЛ_НӨХӨХ!C$11</f>
        <v>#DIV/0!</v>
      </c>
    </row>
    <row r="11" spans="1:12" s="29" customFormat="1" x14ac:dyDescent="0.2">
      <c r="A11" s="35">
        <f t="shared" ref="A11:A28" si="0">A10+1</f>
        <v>3</v>
      </c>
      <c r="B11" s="7"/>
      <c r="C11" s="7"/>
      <c r="D11" s="67"/>
      <c r="E11" s="47"/>
      <c r="F11" s="12"/>
      <c r="G11" s="85"/>
      <c r="H11" s="85"/>
      <c r="I11" s="67"/>
      <c r="J11" s="47" t="e">
        <f>+I11/ЗААВАЛ_НӨХӨХ!C$11</f>
        <v>#DIV/0!</v>
      </c>
    </row>
    <row r="12" spans="1:12" s="29" customFormat="1" x14ac:dyDescent="0.2">
      <c r="A12" s="35">
        <f t="shared" si="0"/>
        <v>4</v>
      </c>
      <c r="B12" s="7"/>
      <c r="C12" s="7"/>
      <c r="D12" s="67"/>
      <c r="E12" s="47"/>
      <c r="F12" s="12"/>
      <c r="G12" s="85"/>
      <c r="H12" s="85"/>
      <c r="I12" s="67"/>
      <c r="J12" s="47" t="e">
        <f>+I12/ЗААВАЛ_НӨХӨХ!C$11</f>
        <v>#DIV/0!</v>
      </c>
    </row>
    <row r="13" spans="1:12" s="29" customFormat="1" x14ac:dyDescent="0.2">
      <c r="A13" s="35">
        <f t="shared" si="0"/>
        <v>5</v>
      </c>
      <c r="B13" s="7"/>
      <c r="C13" s="7"/>
      <c r="D13" s="67"/>
      <c r="E13" s="47"/>
      <c r="F13" s="12"/>
      <c r="G13" s="85"/>
      <c r="H13" s="85"/>
      <c r="I13" s="67"/>
      <c r="J13" s="47" t="e">
        <f>+I13/ЗААВАЛ_НӨХӨХ!C$11</f>
        <v>#DIV/0!</v>
      </c>
    </row>
    <row r="14" spans="1:12" s="29" customFormat="1" x14ac:dyDescent="0.2">
      <c r="A14" s="35">
        <f t="shared" si="0"/>
        <v>6</v>
      </c>
      <c r="B14" s="7"/>
      <c r="C14" s="7"/>
      <c r="D14" s="67"/>
      <c r="E14" s="47"/>
      <c r="F14" s="12"/>
      <c r="G14" s="85"/>
      <c r="H14" s="85"/>
      <c r="I14" s="67"/>
      <c r="J14" s="47" t="e">
        <f>+I14/ЗААВАЛ_НӨХӨХ!C$11</f>
        <v>#DIV/0!</v>
      </c>
    </row>
    <row r="15" spans="1:12" s="29" customFormat="1" x14ac:dyDescent="0.2">
      <c r="A15" s="35">
        <f t="shared" si="0"/>
        <v>7</v>
      </c>
      <c r="B15" s="7"/>
      <c r="C15" s="7"/>
      <c r="D15" s="67"/>
      <c r="E15" s="47"/>
      <c r="F15" s="12"/>
      <c r="G15" s="85"/>
      <c r="H15" s="85"/>
      <c r="I15" s="67"/>
      <c r="J15" s="47" t="e">
        <f>+I15/ЗААВАЛ_НӨХӨХ!C$11</f>
        <v>#DIV/0!</v>
      </c>
    </row>
    <row r="16" spans="1:12" s="29" customFormat="1" x14ac:dyDescent="0.2">
      <c r="A16" s="35">
        <f t="shared" si="0"/>
        <v>8</v>
      </c>
      <c r="B16" s="7"/>
      <c r="C16" s="7"/>
      <c r="D16" s="67"/>
      <c r="E16" s="47"/>
      <c r="F16" s="12"/>
      <c r="G16" s="85"/>
      <c r="H16" s="85"/>
      <c r="I16" s="67"/>
      <c r="J16" s="47" t="e">
        <f>+I16/ЗААВАЛ_НӨХӨХ!C$11</f>
        <v>#DIV/0!</v>
      </c>
    </row>
    <row r="17" spans="1:11" s="29" customFormat="1" x14ac:dyDescent="0.2">
      <c r="A17" s="35">
        <f t="shared" si="0"/>
        <v>9</v>
      </c>
      <c r="B17" s="7"/>
      <c r="C17" s="7"/>
      <c r="D17" s="67"/>
      <c r="E17" s="47"/>
      <c r="F17" s="12"/>
      <c r="G17" s="85"/>
      <c r="H17" s="85"/>
      <c r="I17" s="67"/>
      <c r="J17" s="47" t="e">
        <f>+I17/ЗААВАЛ_НӨХӨХ!C$11</f>
        <v>#DIV/0!</v>
      </c>
    </row>
    <row r="18" spans="1:11" s="29" customFormat="1" x14ac:dyDescent="0.2">
      <c r="A18" s="35">
        <f t="shared" si="0"/>
        <v>10</v>
      </c>
      <c r="B18" s="7"/>
      <c r="C18" s="7"/>
      <c r="D18" s="67"/>
      <c r="E18" s="47"/>
      <c r="F18" s="12"/>
      <c r="G18" s="85"/>
      <c r="H18" s="85"/>
      <c r="I18" s="67"/>
      <c r="J18" s="47" t="e">
        <f>+I18/ЗААВАЛ_НӨХӨХ!C$11</f>
        <v>#DIV/0!</v>
      </c>
    </row>
    <row r="19" spans="1:11" s="29" customFormat="1" x14ac:dyDescent="0.2">
      <c r="A19" s="35">
        <f t="shared" si="0"/>
        <v>11</v>
      </c>
      <c r="B19" s="7"/>
      <c r="C19" s="7"/>
      <c r="D19" s="67"/>
      <c r="E19" s="47"/>
      <c r="F19" s="12"/>
      <c r="G19" s="85"/>
      <c r="H19" s="85"/>
      <c r="I19" s="67"/>
      <c r="J19" s="47" t="e">
        <f>+I19/ЗААВАЛ_НӨХӨХ!C$11</f>
        <v>#DIV/0!</v>
      </c>
    </row>
    <row r="20" spans="1:11" s="29" customFormat="1" x14ac:dyDescent="0.2">
      <c r="A20" s="35">
        <f t="shared" si="0"/>
        <v>12</v>
      </c>
      <c r="B20" s="7"/>
      <c r="C20" s="7"/>
      <c r="D20" s="67"/>
      <c r="E20" s="47"/>
      <c r="F20" s="12"/>
      <c r="G20" s="85"/>
      <c r="H20" s="85"/>
      <c r="I20" s="67"/>
      <c r="J20" s="47" t="e">
        <f>+I20/ЗААВАЛ_НӨХӨХ!C$11</f>
        <v>#DIV/0!</v>
      </c>
    </row>
    <row r="21" spans="1:11" s="29" customFormat="1" x14ac:dyDescent="0.2">
      <c r="A21" s="35">
        <f t="shared" si="0"/>
        <v>13</v>
      </c>
      <c r="B21" s="7"/>
      <c r="C21" s="7"/>
      <c r="D21" s="67"/>
      <c r="E21" s="47"/>
      <c r="F21" s="12"/>
      <c r="G21" s="85"/>
      <c r="H21" s="85"/>
      <c r="I21" s="67"/>
      <c r="J21" s="47" t="e">
        <f>+I21/ЗААВАЛ_НӨХӨХ!C$11</f>
        <v>#DIV/0!</v>
      </c>
    </row>
    <row r="22" spans="1:11" s="29" customFormat="1" x14ac:dyDescent="0.2">
      <c r="A22" s="35">
        <f t="shared" si="0"/>
        <v>14</v>
      </c>
      <c r="B22" s="7"/>
      <c r="C22" s="7"/>
      <c r="D22" s="67"/>
      <c r="E22" s="47"/>
      <c r="F22" s="12"/>
      <c r="G22" s="85"/>
      <c r="H22" s="85"/>
      <c r="I22" s="67"/>
      <c r="J22" s="47" t="e">
        <f>+I22/ЗААВАЛ_НӨХӨХ!C$11</f>
        <v>#DIV/0!</v>
      </c>
    </row>
    <row r="23" spans="1:11" s="29" customFormat="1" x14ac:dyDescent="0.2">
      <c r="A23" s="35">
        <f t="shared" si="0"/>
        <v>15</v>
      </c>
      <c r="B23" s="7"/>
      <c r="C23" s="7"/>
      <c r="D23" s="67"/>
      <c r="E23" s="47"/>
      <c r="F23" s="12"/>
      <c r="G23" s="85"/>
      <c r="H23" s="85"/>
      <c r="I23" s="67"/>
      <c r="J23" s="47" t="e">
        <f>+I23/ЗААВАЛ_НӨХӨХ!C$11</f>
        <v>#DIV/0!</v>
      </c>
    </row>
    <row r="24" spans="1:11" s="29" customFormat="1" x14ac:dyDescent="0.2">
      <c r="A24" s="35">
        <f t="shared" si="0"/>
        <v>16</v>
      </c>
      <c r="B24" s="7"/>
      <c r="C24" s="7"/>
      <c r="D24" s="67"/>
      <c r="E24" s="47"/>
      <c r="F24" s="12"/>
      <c r="G24" s="85"/>
      <c r="H24" s="85"/>
      <c r="I24" s="67"/>
      <c r="J24" s="47" t="e">
        <f>+I24/ЗААВАЛ_НӨХӨХ!C$11</f>
        <v>#DIV/0!</v>
      </c>
    </row>
    <row r="25" spans="1:11" s="29" customFormat="1" x14ac:dyDescent="0.2">
      <c r="A25" s="35">
        <f t="shared" si="0"/>
        <v>17</v>
      </c>
      <c r="B25" s="7"/>
      <c r="C25" s="7"/>
      <c r="D25" s="67"/>
      <c r="E25" s="47"/>
      <c r="F25" s="12"/>
      <c r="G25" s="85"/>
      <c r="H25" s="85"/>
      <c r="I25" s="67"/>
      <c r="J25" s="47" t="e">
        <f>+I25/ЗААВАЛ_НӨХӨХ!C$11</f>
        <v>#DIV/0!</v>
      </c>
    </row>
    <row r="26" spans="1:11" s="29" customFormat="1" x14ac:dyDescent="0.2">
      <c r="A26" s="35">
        <f t="shared" si="0"/>
        <v>18</v>
      </c>
      <c r="B26" s="7"/>
      <c r="C26" s="7"/>
      <c r="D26" s="67"/>
      <c r="E26" s="47"/>
      <c r="F26" s="12"/>
      <c r="G26" s="85"/>
      <c r="H26" s="85"/>
      <c r="I26" s="67"/>
      <c r="J26" s="47" t="e">
        <f>+I26/ЗААВАЛ_НӨХӨХ!C$11</f>
        <v>#DIV/0!</v>
      </c>
    </row>
    <row r="27" spans="1:11" s="29" customFormat="1" x14ac:dyDescent="0.2">
      <c r="A27" s="35">
        <f>A26+1</f>
        <v>19</v>
      </c>
      <c r="B27" s="7"/>
      <c r="C27" s="7"/>
      <c r="D27" s="67"/>
      <c r="E27" s="47"/>
      <c r="F27" s="12"/>
      <c r="G27" s="85"/>
      <c r="H27" s="85"/>
      <c r="I27" s="67"/>
      <c r="J27" s="47" t="e">
        <f>+I27/ЗААВАЛ_НӨХӨХ!C$11</f>
        <v>#DIV/0!</v>
      </c>
    </row>
    <row r="28" spans="1:11" s="29" customFormat="1" x14ac:dyDescent="0.2">
      <c r="A28" s="35">
        <f t="shared" si="0"/>
        <v>20</v>
      </c>
      <c r="B28" s="7"/>
      <c r="C28" s="7"/>
      <c r="D28" s="67"/>
      <c r="E28" s="47"/>
      <c r="F28" s="12"/>
      <c r="G28" s="85"/>
      <c r="H28" s="85"/>
      <c r="I28" s="67"/>
      <c r="J28" s="47" t="e">
        <f>+I28/ЗААВАЛ_НӨХӨХ!C$11</f>
        <v>#DIV/0!</v>
      </c>
      <c r="K28" s="42" t="str">
        <f>IF(SUM(I9:I28)=I8,"","Балансын дүн зөрүүтэй, Комментоор бичсэн зааврын дагуу шивнэ үү.")</f>
        <v/>
      </c>
    </row>
    <row r="29" spans="1:11" s="29" customFormat="1" x14ac:dyDescent="0.2">
      <c r="A29" s="35"/>
      <c r="B29" s="7"/>
      <c r="C29" s="7"/>
      <c r="D29" s="67"/>
      <c r="E29" s="47"/>
      <c r="F29" s="75"/>
      <c r="G29" s="78"/>
      <c r="H29" s="78"/>
      <c r="I29" s="67"/>
      <c r="J29" s="47"/>
    </row>
    <row r="30" spans="1:11" s="29" customFormat="1" x14ac:dyDescent="0.2">
      <c r="A30" s="35"/>
      <c r="B30" s="7"/>
      <c r="C30" s="7"/>
      <c r="D30" s="67"/>
      <c r="E30" s="47"/>
      <c r="F30" s="75"/>
      <c r="G30" s="78"/>
      <c r="H30" s="78"/>
      <c r="I30" s="67"/>
      <c r="J30" s="47"/>
    </row>
    <row r="31" spans="1:11" x14ac:dyDescent="0.2">
      <c r="A31" s="48"/>
      <c r="B31" s="49"/>
      <c r="C31" s="49"/>
      <c r="D31" s="24"/>
      <c r="E31" s="60"/>
      <c r="F31" s="76"/>
      <c r="G31" s="79"/>
      <c r="H31" s="79"/>
      <c r="I31" s="24"/>
      <c r="J31" s="60"/>
    </row>
    <row r="32" spans="1:11" x14ac:dyDescent="0.2">
      <c r="A32" s="48"/>
      <c r="B32" s="49"/>
      <c r="C32" s="49"/>
      <c r="D32" s="24"/>
      <c r="E32" s="60"/>
      <c r="F32" s="76"/>
      <c r="G32" s="79"/>
      <c r="H32" s="79"/>
      <c r="I32" s="24"/>
      <c r="J32" s="60"/>
    </row>
    <row r="33" spans="1:10" x14ac:dyDescent="0.2">
      <c r="A33" s="48"/>
      <c r="B33" s="49"/>
      <c r="C33" s="49"/>
      <c r="D33" s="24"/>
      <c r="E33" s="60"/>
      <c r="F33" s="76"/>
      <c r="G33" s="79"/>
      <c r="H33" s="79"/>
      <c r="I33" s="24"/>
      <c r="J33" s="60"/>
    </row>
    <row r="34" spans="1:10" x14ac:dyDescent="0.2">
      <c r="A34" s="48"/>
      <c r="B34" s="49"/>
      <c r="C34" s="49"/>
      <c r="D34" s="24"/>
      <c r="E34" s="60"/>
      <c r="F34" s="76"/>
      <c r="G34" s="79"/>
      <c r="H34" s="79"/>
      <c r="I34" s="24"/>
      <c r="J34" s="60"/>
    </row>
    <row r="35" spans="1:10" x14ac:dyDescent="0.2">
      <c r="A35" s="48"/>
      <c r="B35" s="49"/>
      <c r="C35" s="49"/>
      <c r="D35" s="24"/>
      <c r="E35" s="60"/>
      <c r="F35" s="76"/>
      <c r="G35" s="79"/>
      <c r="H35" s="79"/>
      <c r="I35" s="24"/>
      <c r="J35" s="60"/>
    </row>
    <row r="36" spans="1:10" x14ac:dyDescent="0.2">
      <c r="A36" s="48"/>
      <c r="B36" s="49"/>
      <c r="C36" s="49"/>
      <c r="D36" s="24"/>
      <c r="E36" s="60"/>
      <c r="F36" s="76"/>
      <c r="G36" s="79"/>
      <c r="H36" s="79"/>
      <c r="I36" s="24"/>
      <c r="J36" s="60"/>
    </row>
    <row r="37" spans="1:10" x14ac:dyDescent="0.2">
      <c r="A37" s="48"/>
      <c r="B37" s="49"/>
      <c r="C37" s="49"/>
      <c r="D37" s="24"/>
      <c r="E37" s="60"/>
      <c r="F37" s="76"/>
      <c r="G37" s="79"/>
      <c r="H37" s="79"/>
      <c r="I37" s="24"/>
      <c r="J37" s="60"/>
    </row>
    <row r="38" spans="1:10" x14ac:dyDescent="0.2">
      <c r="A38" s="48"/>
      <c r="B38" s="49"/>
      <c r="C38" s="49"/>
      <c r="D38" s="24"/>
      <c r="E38" s="60"/>
      <c r="F38" s="76"/>
      <c r="G38" s="79"/>
      <c r="H38" s="79"/>
      <c r="I38" s="24"/>
      <c r="J38" s="60"/>
    </row>
    <row r="39" spans="1:10" x14ac:dyDescent="0.2">
      <c r="A39" s="48"/>
      <c r="B39" s="49"/>
      <c r="C39" s="49"/>
      <c r="D39" s="24"/>
      <c r="E39" s="60"/>
      <c r="F39" s="76"/>
      <c r="G39" s="79"/>
      <c r="H39" s="79"/>
      <c r="I39" s="24"/>
      <c r="J39" s="60"/>
    </row>
    <row r="40" spans="1:10" x14ac:dyDescent="0.2">
      <c r="A40" s="48"/>
      <c r="B40" s="49"/>
      <c r="C40" s="49"/>
      <c r="D40" s="24"/>
      <c r="E40" s="60"/>
      <c r="F40" s="76"/>
      <c r="G40" s="79"/>
      <c r="H40" s="79"/>
      <c r="I40" s="24"/>
      <c r="J40" s="60"/>
    </row>
    <row r="41" spans="1:10" x14ac:dyDescent="0.2">
      <c r="A41" s="48"/>
      <c r="B41" s="49"/>
      <c r="C41" s="49"/>
      <c r="D41" s="24"/>
      <c r="E41" s="60"/>
      <c r="F41" s="76"/>
      <c r="G41" s="79"/>
      <c r="H41" s="79"/>
      <c r="I41" s="24"/>
      <c r="J41" s="60"/>
    </row>
    <row r="42" spans="1:10" x14ac:dyDescent="0.2">
      <c r="A42" s="48"/>
      <c r="B42" s="49"/>
      <c r="C42" s="49"/>
      <c r="D42" s="24"/>
      <c r="E42" s="60"/>
      <c r="F42" s="76"/>
      <c r="G42" s="79"/>
      <c r="H42" s="79"/>
      <c r="I42" s="24"/>
      <c r="J42" s="60"/>
    </row>
    <row r="43" spans="1:10" x14ac:dyDescent="0.2">
      <c r="A43" s="48"/>
      <c r="B43" s="49"/>
      <c r="C43" s="49"/>
      <c r="D43" s="24"/>
      <c r="E43" s="60"/>
      <c r="F43" s="76"/>
      <c r="G43" s="79"/>
      <c r="H43" s="79"/>
      <c r="I43" s="24"/>
      <c r="J43" s="60"/>
    </row>
  </sheetData>
  <sheetProtection password="CA9F" sheet="1" objects="1" scenarios="1"/>
  <mergeCells count="14">
    <mergeCell ref="A8:B8"/>
    <mergeCell ref="A6:A7"/>
    <mergeCell ref="B6:C6"/>
    <mergeCell ref="D6:D7"/>
    <mergeCell ref="E6:E7"/>
    <mergeCell ref="A2:J2"/>
    <mergeCell ref="A3:J3"/>
    <mergeCell ref="A4:J4"/>
    <mergeCell ref="G6:G7"/>
    <mergeCell ref="H6:H7"/>
    <mergeCell ref="I6:I7"/>
    <mergeCell ref="J6:J7"/>
    <mergeCell ref="F6:F7"/>
    <mergeCell ref="A5:B5"/>
  </mergeCells>
  <dataValidations count="4">
    <dataValidation type="date" allowBlank="1" showInputMessage="1" showErrorMessage="1" sqref="G9:H28" xr:uid="{00000000-0002-0000-0200-000000000000}">
      <formula1>1</formula1>
      <formula2>767011</formula2>
    </dataValidation>
    <dataValidation type="decimal" allowBlank="1" showInputMessage="1" showErrorMessage="1" errorTitle="Хүүг сараар оруулна уу!" error="Өрийн бичгийн хүүг сараар оруулна уу!" promptTitle="Хүүг сараар шивнэ үү." prompt="Өрийн бичгийн хүүг жилээр биш сараар шивнэ үү." sqref="E1 E5:E7 E9:E1048576" xr:uid="{00000000-0002-0000-0200-000001000000}">
      <formula1>0</formula1>
      <formula2>0.1</formula2>
    </dataValidation>
    <dataValidation type="decimal" operator="greaterThanOrEqual" allowBlank="1" showInputMessage="1" showErrorMessage="1" sqref="F1 F5:F7 F9:F1048576" xr:uid="{00000000-0002-0000-0200-000002000000}">
      <formula1>0</formula1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I9:I13" xr:uid="{00000000-0002-0000-0200-000003000000}">
      <formula1>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35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9" sqref="B9"/>
    </sheetView>
  </sheetViews>
  <sheetFormatPr defaultColWidth="9.140625" defaultRowHeight="12.75" x14ac:dyDescent="0.2"/>
  <cols>
    <col min="1" max="1" width="4.140625" style="40" customWidth="1"/>
    <col min="2" max="2" width="15" style="33" bestFit="1" customWidth="1"/>
    <col min="3" max="3" width="12.28515625" style="33" customWidth="1"/>
    <col min="4" max="4" width="20.5703125" style="69" bestFit="1" customWidth="1"/>
    <col min="5" max="5" width="10.85546875" style="31" customWidth="1"/>
    <col min="6" max="6" width="11.140625" style="77" bestFit="1" customWidth="1"/>
    <col min="7" max="7" width="13.5703125" style="77" bestFit="1" customWidth="1"/>
    <col min="8" max="8" width="14.85546875" style="77" customWidth="1"/>
    <col min="9" max="9" width="17" style="33" bestFit="1" customWidth="1"/>
    <col min="10" max="10" width="17" style="34" customWidth="1"/>
    <col min="11" max="11" width="21.85546875" style="69" bestFit="1" customWidth="1"/>
    <col min="12" max="12" width="15.7109375" style="69" customWidth="1"/>
    <col min="13" max="13" width="9.140625" style="73"/>
    <col min="14" max="18" width="9.140625" style="17"/>
    <col min="19" max="19" width="0" style="17" hidden="1" customWidth="1"/>
    <col min="20" max="16384" width="9.140625" style="17"/>
  </cols>
  <sheetData>
    <row r="1" spans="1:13" x14ac:dyDescent="0.2">
      <c r="A1" s="30"/>
      <c r="B1" s="17"/>
      <c r="C1" s="17"/>
      <c r="D1" s="66"/>
      <c r="E1" s="25"/>
      <c r="F1" s="95"/>
      <c r="G1" s="95"/>
      <c r="H1" s="95"/>
      <c r="I1" s="17"/>
      <c r="J1" s="26"/>
      <c r="K1" s="66"/>
      <c r="L1" s="66"/>
      <c r="M1" s="70"/>
    </row>
    <row r="2" spans="1:13" x14ac:dyDescent="0.2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x14ac:dyDescent="0.2">
      <c r="A3" s="140" t="str">
        <f>ЗААВАЛ_НӨХӨХ!A3</f>
        <v>ИХ ИРЭЭДҮЙ КАПИТАЛ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x14ac:dyDescent="0.2">
      <c r="A4" s="118" t="s">
        <v>32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x14ac:dyDescent="0.2">
      <c r="A5" s="139" t="str">
        <f>ЗААВАЛ_НӨХӨХ!A6</f>
        <v>02/28/2021</v>
      </c>
      <c r="B5" s="139"/>
      <c r="C5" s="17"/>
      <c r="D5" s="66"/>
      <c r="E5" s="25"/>
      <c r="F5" s="95"/>
      <c r="G5" s="95"/>
      <c r="H5" s="95"/>
      <c r="I5" s="17"/>
      <c r="J5" s="26"/>
      <c r="K5" s="66"/>
      <c r="L5" s="101"/>
      <c r="M5" s="56" t="str">
        <f>ЗААВАЛ_НӨХӨХ!E6</f>
        <v>/төгрөгөөр/</v>
      </c>
    </row>
    <row r="6" spans="1:13" ht="12.75" customHeight="1" x14ac:dyDescent="0.2">
      <c r="A6" s="127" t="s">
        <v>1</v>
      </c>
      <c r="B6" s="129" t="s">
        <v>2</v>
      </c>
      <c r="C6" s="130"/>
      <c r="D6" s="141" t="s">
        <v>3</v>
      </c>
      <c r="E6" s="162" t="s">
        <v>4</v>
      </c>
      <c r="F6" s="137" t="s">
        <v>5</v>
      </c>
      <c r="G6" s="137" t="s">
        <v>6</v>
      </c>
      <c r="H6" s="137" t="s">
        <v>7</v>
      </c>
      <c r="I6" s="127" t="s">
        <v>8</v>
      </c>
      <c r="J6" s="131" t="s">
        <v>9</v>
      </c>
      <c r="K6" s="141" t="s">
        <v>47</v>
      </c>
      <c r="L6" s="141" t="s">
        <v>10</v>
      </c>
      <c r="M6" s="160" t="s">
        <v>11</v>
      </c>
    </row>
    <row r="7" spans="1:13" x14ac:dyDescent="0.2">
      <c r="A7" s="128"/>
      <c r="B7" s="27" t="s">
        <v>12</v>
      </c>
      <c r="C7" s="27" t="s">
        <v>13</v>
      </c>
      <c r="D7" s="142"/>
      <c r="E7" s="163"/>
      <c r="F7" s="138"/>
      <c r="G7" s="138"/>
      <c r="H7" s="138"/>
      <c r="I7" s="128"/>
      <c r="J7" s="132"/>
      <c r="K7" s="142"/>
      <c r="L7" s="142"/>
      <c r="M7" s="161"/>
    </row>
    <row r="8" spans="1:13" s="53" customFormat="1" ht="15" customHeight="1" x14ac:dyDescent="0.2">
      <c r="A8" s="125" t="s">
        <v>14</v>
      </c>
      <c r="B8" s="126"/>
      <c r="C8" s="65">
        <f>COUNTA(C9:INDEX(C:C,ROWS(C:C)))</f>
        <v>0</v>
      </c>
      <c r="D8" s="28">
        <f>SUM(D9:INDEX(D:D,ROWS(D:D)))</f>
        <v>0</v>
      </c>
      <c r="E8" s="64" t="e">
        <f>AVERAGE(E9:INDEX(E:E,ROWS(E:E)))</f>
        <v>#DIV/0!</v>
      </c>
      <c r="F8" s="164"/>
      <c r="G8" s="165"/>
      <c r="H8" s="165"/>
      <c r="I8" s="165"/>
      <c r="J8" s="166"/>
      <c r="K8" s="28">
        <f>SUM(K9:INDEX(K:K,ROWS(K:K)))</f>
        <v>0</v>
      </c>
      <c r="L8" s="28">
        <f>SUM(L9:INDEX(L:L,ROWS(L:L)))</f>
        <v>0</v>
      </c>
      <c r="M8" s="64">
        <f>SUM(M9:INDEX(M:M,ROWS(M:M)))</f>
        <v>0</v>
      </c>
    </row>
    <row r="9" spans="1:13" s="29" customFormat="1" x14ac:dyDescent="0.2">
      <c r="A9" s="13">
        <v>1</v>
      </c>
      <c r="B9" s="7"/>
      <c r="C9" s="7"/>
      <c r="D9" s="67"/>
      <c r="E9" s="11"/>
      <c r="F9" s="85"/>
      <c r="G9" s="85"/>
      <c r="H9" s="85"/>
      <c r="I9" s="7"/>
      <c r="J9" s="14"/>
      <c r="K9" s="67"/>
      <c r="L9" s="67"/>
      <c r="M9" s="71">
        <f>K9/ЗААВАЛ_НӨХӨХ!C$9</f>
        <v>0</v>
      </c>
    </row>
    <row r="10" spans="1:13" s="29" customFormat="1" x14ac:dyDescent="0.2">
      <c r="A10" s="35">
        <f>A9+1</f>
        <v>2</v>
      </c>
      <c r="B10" s="7"/>
      <c r="C10" s="7"/>
      <c r="D10" s="67"/>
      <c r="E10" s="11"/>
      <c r="F10" s="85"/>
      <c r="G10" s="85"/>
      <c r="H10" s="85"/>
      <c r="I10" s="7"/>
      <c r="J10" s="14"/>
      <c r="K10" s="67"/>
      <c r="L10" s="67"/>
      <c r="M10" s="47">
        <f>K10/ЗААВАЛ_НӨХӨХ!C$9</f>
        <v>0</v>
      </c>
    </row>
    <row r="11" spans="1:13" s="29" customFormat="1" x14ac:dyDescent="0.2">
      <c r="A11" s="35">
        <f t="shared" ref="A11:A28" si="0">A10+1</f>
        <v>3</v>
      </c>
      <c r="B11" s="7"/>
      <c r="C11" s="7"/>
      <c r="D11" s="67"/>
      <c r="E11" s="11"/>
      <c r="F11" s="85"/>
      <c r="G11" s="85"/>
      <c r="H11" s="85"/>
      <c r="I11" s="7"/>
      <c r="J11" s="14"/>
      <c r="K11" s="67"/>
      <c r="L11" s="67"/>
      <c r="M11" s="47">
        <f>K11/ЗААВАЛ_НӨХӨХ!C$9</f>
        <v>0</v>
      </c>
    </row>
    <row r="12" spans="1:13" s="29" customFormat="1" x14ac:dyDescent="0.2">
      <c r="A12" s="35">
        <f t="shared" si="0"/>
        <v>4</v>
      </c>
      <c r="B12" s="7"/>
      <c r="C12" s="7"/>
      <c r="D12" s="67"/>
      <c r="E12" s="11"/>
      <c r="F12" s="85"/>
      <c r="G12" s="85"/>
      <c r="H12" s="85"/>
      <c r="I12" s="7"/>
      <c r="J12" s="14"/>
      <c r="K12" s="67"/>
      <c r="L12" s="67"/>
      <c r="M12" s="47">
        <f>K12/ЗААВАЛ_НӨХӨХ!C$9</f>
        <v>0</v>
      </c>
    </row>
    <row r="13" spans="1:13" s="29" customFormat="1" x14ac:dyDescent="0.2">
      <c r="A13" s="35">
        <f t="shared" si="0"/>
        <v>5</v>
      </c>
      <c r="B13" s="7"/>
      <c r="C13" s="7"/>
      <c r="D13" s="67"/>
      <c r="E13" s="11"/>
      <c r="F13" s="85"/>
      <c r="G13" s="85"/>
      <c r="H13" s="85"/>
      <c r="I13" s="7"/>
      <c r="J13" s="14"/>
      <c r="K13" s="67"/>
      <c r="L13" s="67"/>
      <c r="M13" s="47">
        <f>K13/ЗААВАЛ_НӨХӨХ!C$9</f>
        <v>0</v>
      </c>
    </row>
    <row r="14" spans="1:13" s="29" customFormat="1" x14ac:dyDescent="0.2">
      <c r="A14" s="35">
        <f t="shared" si="0"/>
        <v>6</v>
      </c>
      <c r="B14" s="7"/>
      <c r="C14" s="7"/>
      <c r="D14" s="67"/>
      <c r="E14" s="11"/>
      <c r="F14" s="85"/>
      <c r="G14" s="85"/>
      <c r="H14" s="85"/>
      <c r="I14" s="7"/>
      <c r="J14" s="14"/>
      <c r="K14" s="67"/>
      <c r="L14" s="67"/>
      <c r="M14" s="47">
        <f>K14/ЗААВАЛ_НӨХӨХ!C$9</f>
        <v>0</v>
      </c>
    </row>
    <row r="15" spans="1:13" s="29" customFormat="1" x14ac:dyDescent="0.2">
      <c r="A15" s="35">
        <f t="shared" si="0"/>
        <v>7</v>
      </c>
      <c r="B15" s="7"/>
      <c r="C15" s="7"/>
      <c r="D15" s="67"/>
      <c r="E15" s="11"/>
      <c r="F15" s="85"/>
      <c r="G15" s="85"/>
      <c r="H15" s="85"/>
      <c r="I15" s="7"/>
      <c r="J15" s="14"/>
      <c r="K15" s="67"/>
      <c r="L15" s="67"/>
      <c r="M15" s="47">
        <f>K15/ЗААВАЛ_НӨХӨХ!C$9</f>
        <v>0</v>
      </c>
    </row>
    <row r="16" spans="1:13" s="29" customFormat="1" x14ac:dyDescent="0.2">
      <c r="A16" s="35">
        <f t="shared" si="0"/>
        <v>8</v>
      </c>
      <c r="B16" s="7"/>
      <c r="C16" s="7"/>
      <c r="D16" s="67"/>
      <c r="E16" s="11"/>
      <c r="F16" s="85"/>
      <c r="G16" s="85"/>
      <c r="H16" s="85"/>
      <c r="I16" s="7"/>
      <c r="J16" s="14"/>
      <c r="K16" s="67"/>
      <c r="L16" s="67"/>
      <c r="M16" s="47">
        <f>K16/ЗААВАЛ_НӨХӨХ!C$9</f>
        <v>0</v>
      </c>
    </row>
    <row r="17" spans="1:19" s="29" customFormat="1" x14ac:dyDescent="0.2">
      <c r="A17" s="35">
        <f t="shared" si="0"/>
        <v>9</v>
      </c>
      <c r="B17" s="7"/>
      <c r="C17" s="7"/>
      <c r="D17" s="67"/>
      <c r="E17" s="11"/>
      <c r="F17" s="85"/>
      <c r="G17" s="85"/>
      <c r="H17" s="85"/>
      <c r="I17" s="7"/>
      <c r="J17" s="14"/>
      <c r="K17" s="67"/>
      <c r="L17" s="67"/>
      <c r="M17" s="47">
        <f>K17/ЗААВАЛ_НӨХӨХ!C$9</f>
        <v>0</v>
      </c>
    </row>
    <row r="18" spans="1:19" s="29" customFormat="1" x14ac:dyDescent="0.2">
      <c r="A18" s="35">
        <f t="shared" si="0"/>
        <v>10</v>
      </c>
      <c r="B18" s="7"/>
      <c r="C18" s="7"/>
      <c r="D18" s="67"/>
      <c r="E18" s="11"/>
      <c r="F18" s="85"/>
      <c r="G18" s="85"/>
      <c r="H18" s="85"/>
      <c r="I18" s="7"/>
      <c r="J18" s="14"/>
      <c r="K18" s="67"/>
      <c r="L18" s="67"/>
      <c r="M18" s="47">
        <f>K18/ЗААВАЛ_НӨХӨХ!C$9</f>
        <v>0</v>
      </c>
    </row>
    <row r="19" spans="1:19" s="29" customFormat="1" x14ac:dyDescent="0.2">
      <c r="A19" s="35">
        <f t="shared" si="0"/>
        <v>11</v>
      </c>
      <c r="B19" s="7"/>
      <c r="C19" s="7"/>
      <c r="D19" s="67"/>
      <c r="E19" s="11"/>
      <c r="F19" s="85"/>
      <c r="G19" s="85"/>
      <c r="H19" s="85"/>
      <c r="I19" s="7"/>
      <c r="J19" s="14"/>
      <c r="K19" s="67"/>
      <c r="L19" s="67"/>
      <c r="M19" s="47">
        <f>K19/ЗААВАЛ_НӨХӨХ!C$9</f>
        <v>0</v>
      </c>
    </row>
    <row r="20" spans="1:19" s="29" customFormat="1" x14ac:dyDescent="0.2">
      <c r="A20" s="35">
        <f t="shared" si="0"/>
        <v>12</v>
      </c>
      <c r="B20" s="7"/>
      <c r="C20" s="7"/>
      <c r="D20" s="67"/>
      <c r="E20" s="11"/>
      <c r="F20" s="85"/>
      <c r="G20" s="85"/>
      <c r="H20" s="85"/>
      <c r="I20" s="7"/>
      <c r="J20" s="14"/>
      <c r="K20" s="67"/>
      <c r="L20" s="67"/>
      <c r="M20" s="47">
        <f>K20/ЗААВАЛ_НӨХӨХ!C$9</f>
        <v>0</v>
      </c>
    </row>
    <row r="21" spans="1:19" s="29" customFormat="1" x14ac:dyDescent="0.2">
      <c r="A21" s="35">
        <f t="shared" si="0"/>
        <v>13</v>
      </c>
      <c r="B21" s="7"/>
      <c r="C21" s="7"/>
      <c r="D21" s="67"/>
      <c r="E21" s="11"/>
      <c r="F21" s="85"/>
      <c r="G21" s="85"/>
      <c r="H21" s="85"/>
      <c r="I21" s="7"/>
      <c r="J21" s="14"/>
      <c r="K21" s="67"/>
      <c r="L21" s="67"/>
      <c r="M21" s="47">
        <f>K21/ЗААВАЛ_НӨХӨХ!C$9</f>
        <v>0</v>
      </c>
    </row>
    <row r="22" spans="1:19" s="29" customFormat="1" x14ac:dyDescent="0.2">
      <c r="A22" s="35">
        <f t="shared" si="0"/>
        <v>14</v>
      </c>
      <c r="B22" s="7"/>
      <c r="C22" s="7"/>
      <c r="D22" s="67"/>
      <c r="E22" s="11"/>
      <c r="F22" s="85"/>
      <c r="G22" s="85"/>
      <c r="H22" s="85"/>
      <c r="I22" s="7"/>
      <c r="J22" s="14"/>
      <c r="K22" s="67"/>
      <c r="L22" s="67"/>
      <c r="M22" s="47">
        <f>K22/ЗААВАЛ_НӨХӨХ!C$9</f>
        <v>0</v>
      </c>
    </row>
    <row r="23" spans="1:19" s="29" customFormat="1" x14ac:dyDescent="0.2">
      <c r="A23" s="35">
        <f t="shared" si="0"/>
        <v>15</v>
      </c>
      <c r="B23" s="7"/>
      <c r="C23" s="7"/>
      <c r="D23" s="67"/>
      <c r="E23" s="11"/>
      <c r="F23" s="85"/>
      <c r="G23" s="85"/>
      <c r="H23" s="85"/>
      <c r="I23" s="7"/>
      <c r="J23" s="14"/>
      <c r="K23" s="67"/>
      <c r="L23" s="67"/>
      <c r="M23" s="47">
        <f>K23/ЗААВАЛ_НӨХӨХ!C$9</f>
        <v>0</v>
      </c>
    </row>
    <row r="24" spans="1:19" s="29" customFormat="1" x14ac:dyDescent="0.2">
      <c r="A24" s="35">
        <f t="shared" si="0"/>
        <v>16</v>
      </c>
      <c r="B24" s="7"/>
      <c r="C24" s="7"/>
      <c r="D24" s="67"/>
      <c r="E24" s="11"/>
      <c r="F24" s="85"/>
      <c r="G24" s="85"/>
      <c r="H24" s="85"/>
      <c r="I24" s="7"/>
      <c r="J24" s="14"/>
      <c r="K24" s="67"/>
      <c r="L24" s="67"/>
      <c r="M24" s="47">
        <f>K24/ЗААВАЛ_НӨХӨХ!C$9</f>
        <v>0</v>
      </c>
    </row>
    <row r="25" spans="1:19" s="29" customFormat="1" x14ac:dyDescent="0.2">
      <c r="A25" s="35">
        <f t="shared" si="0"/>
        <v>17</v>
      </c>
      <c r="B25" s="7"/>
      <c r="C25" s="7"/>
      <c r="D25" s="67"/>
      <c r="E25" s="11"/>
      <c r="F25" s="85"/>
      <c r="G25" s="85"/>
      <c r="H25" s="85"/>
      <c r="I25" s="7"/>
      <c r="J25" s="14"/>
      <c r="K25" s="67"/>
      <c r="L25" s="67"/>
      <c r="M25" s="47">
        <f>K25/ЗААВАЛ_НӨХӨХ!C$9</f>
        <v>0</v>
      </c>
    </row>
    <row r="26" spans="1:19" s="29" customFormat="1" x14ac:dyDescent="0.2">
      <c r="A26" s="35">
        <f t="shared" si="0"/>
        <v>18</v>
      </c>
      <c r="B26" s="7"/>
      <c r="C26" s="7"/>
      <c r="D26" s="67"/>
      <c r="E26" s="11"/>
      <c r="F26" s="85"/>
      <c r="G26" s="85"/>
      <c r="H26" s="85"/>
      <c r="I26" s="7"/>
      <c r="J26" s="14"/>
      <c r="K26" s="67"/>
      <c r="L26" s="67"/>
      <c r="M26" s="47">
        <f>K26/ЗААВАЛ_НӨХӨХ!C$9</f>
        <v>0</v>
      </c>
    </row>
    <row r="27" spans="1:19" s="29" customFormat="1" x14ac:dyDescent="0.2">
      <c r="A27" s="35">
        <f t="shared" si="0"/>
        <v>19</v>
      </c>
      <c r="B27" s="7"/>
      <c r="C27" s="7"/>
      <c r="D27" s="67"/>
      <c r="E27" s="11"/>
      <c r="F27" s="85"/>
      <c r="G27" s="85"/>
      <c r="H27" s="85"/>
      <c r="I27" s="7"/>
      <c r="J27" s="14"/>
      <c r="K27" s="67"/>
      <c r="L27" s="67"/>
      <c r="M27" s="47">
        <f>K27/ЗААВАЛ_НӨХӨХ!C$9</f>
        <v>0</v>
      </c>
    </row>
    <row r="28" spans="1:19" s="29" customFormat="1" x14ac:dyDescent="0.2">
      <c r="A28" s="35">
        <f t="shared" si="0"/>
        <v>20</v>
      </c>
      <c r="B28" s="7"/>
      <c r="C28" s="7"/>
      <c r="D28" s="67"/>
      <c r="E28" s="11"/>
      <c r="F28" s="85"/>
      <c r="G28" s="85"/>
      <c r="H28" s="85"/>
      <c r="I28" s="7"/>
      <c r="J28" s="14"/>
      <c r="K28" s="67"/>
      <c r="L28" s="67"/>
      <c r="M28" s="47">
        <f>K28/ЗААВАЛ_НӨХӨХ!C$9</f>
        <v>0</v>
      </c>
    </row>
    <row r="29" spans="1:19" s="29" customFormat="1" x14ac:dyDescent="0.2">
      <c r="A29" s="35"/>
      <c r="B29" s="7"/>
      <c r="C29" s="7"/>
      <c r="D29" s="67"/>
      <c r="E29" s="11"/>
      <c r="F29" s="78"/>
      <c r="G29" s="78"/>
      <c r="H29" s="78"/>
      <c r="I29" s="7"/>
      <c r="J29" s="8"/>
      <c r="K29" s="67"/>
      <c r="L29" s="67"/>
      <c r="M29" s="47"/>
    </row>
    <row r="30" spans="1:19" s="29" customFormat="1" x14ac:dyDescent="0.2">
      <c r="A30" s="35"/>
      <c r="B30" s="7"/>
      <c r="C30" s="7"/>
      <c r="D30" s="67"/>
      <c r="E30" s="11"/>
      <c r="F30" s="78"/>
      <c r="G30" s="78"/>
      <c r="H30" s="78"/>
      <c r="I30" s="7"/>
      <c r="J30" s="8"/>
      <c r="K30" s="67"/>
      <c r="L30" s="67"/>
      <c r="M30" s="47"/>
      <c r="S30" s="62"/>
    </row>
    <row r="31" spans="1:19" s="29" customFormat="1" x14ac:dyDescent="0.2">
      <c r="A31" s="35"/>
      <c r="B31" s="7"/>
      <c r="C31" s="7"/>
      <c r="D31" s="67"/>
      <c r="E31" s="11"/>
      <c r="F31" s="78"/>
      <c r="G31" s="78"/>
      <c r="H31" s="78"/>
      <c r="I31" s="7"/>
      <c r="J31" s="8"/>
      <c r="K31" s="67"/>
      <c r="L31" s="67"/>
      <c r="M31" s="47"/>
      <c r="S31" s="62"/>
    </row>
    <row r="32" spans="1:19" s="29" customFormat="1" x14ac:dyDescent="0.2">
      <c r="A32" s="35"/>
      <c r="B32" s="7"/>
      <c r="C32" s="7"/>
      <c r="D32" s="67"/>
      <c r="E32" s="11"/>
      <c r="F32" s="78"/>
      <c r="G32" s="78"/>
      <c r="H32" s="78"/>
      <c r="I32" s="7"/>
      <c r="J32" s="8"/>
      <c r="K32" s="67"/>
      <c r="L32" s="67"/>
      <c r="M32" s="47"/>
      <c r="S32" s="63" t="s">
        <v>15</v>
      </c>
    </row>
    <row r="33" spans="1:19" s="29" customFormat="1" x14ac:dyDescent="0.2">
      <c r="A33" s="35"/>
      <c r="B33" s="7"/>
      <c r="C33" s="7"/>
      <c r="D33" s="67"/>
      <c r="E33" s="11"/>
      <c r="F33" s="78"/>
      <c r="G33" s="78"/>
      <c r="H33" s="78"/>
      <c r="I33" s="7"/>
      <c r="J33" s="8"/>
      <c r="K33" s="67"/>
      <c r="L33" s="67"/>
      <c r="M33" s="47"/>
      <c r="S33" s="63" t="s">
        <v>49</v>
      </c>
    </row>
    <row r="34" spans="1:19" s="29" customFormat="1" x14ac:dyDescent="0.2">
      <c r="A34" s="35"/>
      <c r="B34" s="7"/>
      <c r="C34" s="7"/>
      <c r="D34" s="67"/>
      <c r="E34" s="11"/>
      <c r="F34" s="78"/>
      <c r="G34" s="78"/>
      <c r="H34" s="78"/>
      <c r="I34" s="7"/>
      <c r="J34" s="8"/>
      <c r="K34" s="67"/>
      <c r="L34" s="67"/>
      <c r="M34" s="47"/>
      <c r="S34" s="63" t="s">
        <v>16</v>
      </c>
    </row>
    <row r="35" spans="1:19" s="29" customFormat="1" x14ac:dyDescent="0.2">
      <c r="A35" s="35"/>
      <c r="B35" s="7"/>
      <c r="C35" s="7"/>
      <c r="D35" s="67"/>
      <c r="E35" s="11"/>
      <c r="F35" s="78"/>
      <c r="G35" s="78"/>
      <c r="H35" s="78"/>
      <c r="I35" s="7"/>
      <c r="J35" s="8"/>
      <c r="K35" s="67"/>
      <c r="L35" s="67"/>
      <c r="M35" s="47"/>
      <c r="S35" s="63" t="s">
        <v>17</v>
      </c>
    </row>
    <row r="36" spans="1:19" s="29" customFormat="1" x14ac:dyDescent="0.2">
      <c r="A36" s="35"/>
      <c r="B36" s="7"/>
      <c r="C36" s="7"/>
      <c r="D36" s="67"/>
      <c r="E36" s="11"/>
      <c r="F36" s="78"/>
      <c r="G36" s="78"/>
      <c r="H36" s="78"/>
      <c r="I36" s="7"/>
      <c r="J36" s="8"/>
      <c r="K36" s="67"/>
      <c r="L36" s="67"/>
      <c r="M36" s="47"/>
      <c r="S36" s="63" t="s">
        <v>18</v>
      </c>
    </row>
    <row r="37" spans="1:19" s="29" customFormat="1" x14ac:dyDescent="0.2">
      <c r="A37" s="35"/>
      <c r="B37" s="7"/>
      <c r="C37" s="7"/>
      <c r="D37" s="67"/>
      <c r="E37" s="11"/>
      <c r="F37" s="78"/>
      <c r="G37" s="78"/>
      <c r="H37" s="78"/>
      <c r="I37" s="7"/>
      <c r="J37" s="8"/>
      <c r="K37" s="67"/>
      <c r="L37" s="67"/>
      <c r="M37" s="47"/>
      <c r="S37" s="62"/>
    </row>
    <row r="38" spans="1:19" s="29" customFormat="1" x14ac:dyDescent="0.2">
      <c r="A38" s="35"/>
      <c r="B38" s="7"/>
      <c r="C38" s="7"/>
      <c r="D38" s="67"/>
      <c r="E38" s="11"/>
      <c r="F38" s="78"/>
      <c r="G38" s="78"/>
      <c r="H38" s="78"/>
      <c r="I38" s="7"/>
      <c r="J38" s="8"/>
      <c r="K38" s="67"/>
      <c r="L38" s="67"/>
      <c r="M38" s="47"/>
      <c r="S38" s="62"/>
    </row>
    <row r="39" spans="1:19" s="29" customFormat="1" x14ac:dyDescent="0.2">
      <c r="A39" s="35"/>
      <c r="B39" s="7"/>
      <c r="C39" s="7"/>
      <c r="D39" s="67"/>
      <c r="E39" s="11"/>
      <c r="F39" s="78"/>
      <c r="G39" s="78"/>
      <c r="H39" s="78"/>
      <c r="I39" s="7"/>
      <c r="J39" s="8"/>
      <c r="K39" s="67"/>
      <c r="L39" s="67"/>
      <c r="M39" s="47"/>
    </row>
    <row r="40" spans="1:19" s="29" customFormat="1" x14ac:dyDescent="0.2">
      <c r="A40" s="35"/>
      <c r="B40" s="7"/>
      <c r="C40" s="7"/>
      <c r="D40" s="67"/>
      <c r="E40" s="11"/>
      <c r="F40" s="78"/>
      <c r="G40" s="78"/>
      <c r="H40" s="78"/>
      <c r="I40" s="7"/>
      <c r="J40" s="8"/>
      <c r="K40" s="67"/>
      <c r="L40" s="67"/>
      <c r="M40" s="47"/>
    </row>
    <row r="41" spans="1:19" s="29" customFormat="1" x14ac:dyDescent="0.2">
      <c r="A41" s="35"/>
      <c r="B41" s="7"/>
      <c r="C41" s="7"/>
      <c r="D41" s="67"/>
      <c r="E41" s="11"/>
      <c r="F41" s="78"/>
      <c r="G41" s="78"/>
      <c r="H41" s="78"/>
      <c r="I41" s="7"/>
      <c r="J41" s="8"/>
      <c r="K41" s="67"/>
      <c r="L41" s="67"/>
      <c r="M41" s="47"/>
    </row>
    <row r="42" spans="1:19" s="29" customFormat="1" x14ac:dyDescent="0.2">
      <c r="A42" s="35"/>
      <c r="B42" s="7"/>
      <c r="C42" s="7"/>
      <c r="D42" s="67"/>
      <c r="E42" s="11"/>
      <c r="F42" s="78"/>
      <c r="G42" s="78"/>
      <c r="H42" s="78"/>
      <c r="I42" s="7"/>
      <c r="J42" s="8"/>
      <c r="K42" s="67"/>
      <c r="L42" s="67"/>
      <c r="M42" s="47"/>
    </row>
    <row r="43" spans="1:19" s="29" customFormat="1" x14ac:dyDescent="0.2">
      <c r="A43" s="35"/>
      <c r="B43" s="7"/>
      <c r="C43" s="7"/>
      <c r="D43" s="67"/>
      <c r="E43" s="11"/>
      <c r="F43" s="78"/>
      <c r="G43" s="78"/>
      <c r="H43" s="78"/>
      <c r="I43" s="7"/>
      <c r="J43" s="8"/>
      <c r="K43" s="67"/>
      <c r="L43" s="67"/>
      <c r="M43" s="47"/>
    </row>
    <row r="44" spans="1:19" s="29" customFormat="1" x14ac:dyDescent="0.2">
      <c r="A44" s="35"/>
      <c r="B44" s="7"/>
      <c r="C44" s="7"/>
      <c r="D44" s="67"/>
      <c r="E44" s="11"/>
      <c r="F44" s="78"/>
      <c r="G44" s="78"/>
      <c r="H44" s="78"/>
      <c r="I44" s="7"/>
      <c r="J44" s="8"/>
      <c r="K44" s="67"/>
      <c r="L44" s="67"/>
      <c r="M44" s="47"/>
    </row>
    <row r="45" spans="1:19" s="29" customFormat="1" x14ac:dyDescent="0.2">
      <c r="A45" s="35"/>
      <c r="B45" s="7"/>
      <c r="C45" s="7"/>
      <c r="D45" s="67"/>
      <c r="E45" s="11"/>
      <c r="F45" s="78"/>
      <c r="G45" s="78"/>
      <c r="H45" s="78"/>
      <c r="I45" s="7"/>
      <c r="J45" s="8"/>
      <c r="K45" s="67"/>
      <c r="L45" s="67"/>
      <c r="M45" s="47"/>
    </row>
    <row r="46" spans="1:19" s="29" customFormat="1" x14ac:dyDescent="0.2">
      <c r="A46" s="35"/>
      <c r="B46" s="7"/>
      <c r="C46" s="7"/>
      <c r="D46" s="67"/>
      <c r="E46" s="11"/>
      <c r="F46" s="78"/>
      <c r="G46" s="78"/>
      <c r="H46" s="78"/>
      <c r="I46" s="7"/>
      <c r="J46" s="8"/>
      <c r="K46" s="67"/>
      <c r="L46" s="67"/>
      <c r="M46" s="47"/>
    </row>
    <row r="47" spans="1:19" s="29" customFormat="1" x14ac:dyDescent="0.2">
      <c r="A47" s="35"/>
      <c r="B47" s="7"/>
      <c r="C47" s="7"/>
      <c r="D47" s="67"/>
      <c r="E47" s="11"/>
      <c r="F47" s="78"/>
      <c r="G47" s="78"/>
      <c r="H47" s="78"/>
      <c r="I47" s="7"/>
      <c r="J47" s="8"/>
      <c r="K47" s="67"/>
      <c r="L47" s="67"/>
      <c r="M47" s="47"/>
    </row>
    <row r="48" spans="1:19" s="29" customFormat="1" x14ac:dyDescent="0.2">
      <c r="A48" s="35"/>
      <c r="B48" s="7"/>
      <c r="C48" s="7"/>
      <c r="D48" s="67"/>
      <c r="E48" s="11"/>
      <c r="F48" s="78"/>
      <c r="G48" s="78"/>
      <c r="H48" s="78"/>
      <c r="I48" s="7"/>
      <c r="J48" s="8"/>
      <c r="K48" s="67"/>
      <c r="L48" s="67"/>
      <c r="M48" s="47"/>
    </row>
    <row r="49" spans="1:13" s="29" customFormat="1" x14ac:dyDescent="0.2">
      <c r="A49" s="35"/>
      <c r="B49" s="7"/>
      <c r="C49" s="7"/>
      <c r="D49" s="67"/>
      <c r="E49" s="11"/>
      <c r="F49" s="78"/>
      <c r="G49" s="78"/>
      <c r="H49" s="78"/>
      <c r="I49" s="7"/>
      <c r="J49" s="8"/>
      <c r="K49" s="67"/>
      <c r="L49" s="67"/>
      <c r="M49" s="47"/>
    </row>
    <row r="50" spans="1:13" s="29" customFormat="1" x14ac:dyDescent="0.2">
      <c r="A50" s="35"/>
      <c r="B50" s="7"/>
      <c r="C50" s="7"/>
      <c r="D50" s="67"/>
      <c r="E50" s="11"/>
      <c r="F50" s="78"/>
      <c r="G50" s="78"/>
      <c r="H50" s="78"/>
      <c r="I50" s="7"/>
      <c r="J50" s="8"/>
      <c r="K50" s="67"/>
      <c r="L50" s="67"/>
      <c r="M50" s="47"/>
    </row>
    <row r="51" spans="1:13" s="29" customFormat="1" x14ac:dyDescent="0.2">
      <c r="A51" s="35"/>
      <c r="B51" s="7"/>
      <c r="C51" s="7"/>
      <c r="D51" s="67"/>
      <c r="E51" s="11"/>
      <c r="F51" s="78"/>
      <c r="G51" s="78"/>
      <c r="H51" s="78"/>
      <c r="I51" s="7"/>
      <c r="J51" s="8"/>
      <c r="K51" s="67"/>
      <c r="L51" s="67"/>
      <c r="M51" s="47"/>
    </row>
    <row r="52" spans="1:13" s="29" customFormat="1" x14ac:dyDescent="0.2">
      <c r="A52" s="35"/>
      <c r="B52" s="7"/>
      <c r="C52" s="7"/>
      <c r="D52" s="67"/>
      <c r="E52" s="11"/>
      <c r="F52" s="78"/>
      <c r="G52" s="78"/>
      <c r="H52" s="78"/>
      <c r="I52" s="7"/>
      <c r="J52" s="8"/>
      <c r="K52" s="67"/>
      <c r="L52" s="67"/>
      <c r="M52" s="47"/>
    </row>
    <row r="53" spans="1:13" s="29" customFormat="1" x14ac:dyDescent="0.2">
      <c r="A53" s="35"/>
      <c r="B53" s="7"/>
      <c r="C53" s="7"/>
      <c r="D53" s="67"/>
      <c r="E53" s="11"/>
      <c r="F53" s="78"/>
      <c r="G53" s="78"/>
      <c r="H53" s="78"/>
      <c r="I53" s="7"/>
      <c r="J53" s="8"/>
      <c r="K53" s="67"/>
      <c r="L53" s="67"/>
      <c r="M53" s="47"/>
    </row>
    <row r="54" spans="1:13" s="29" customFormat="1" x14ac:dyDescent="0.2">
      <c r="A54" s="35"/>
      <c r="B54" s="7"/>
      <c r="C54" s="7"/>
      <c r="D54" s="67"/>
      <c r="E54" s="11"/>
      <c r="F54" s="78"/>
      <c r="G54" s="78"/>
      <c r="H54" s="78"/>
      <c r="I54" s="7"/>
      <c r="J54" s="8"/>
      <c r="K54" s="67"/>
      <c r="L54" s="67"/>
      <c r="M54" s="47"/>
    </row>
    <row r="55" spans="1:13" s="29" customFormat="1" x14ac:dyDescent="0.2">
      <c r="A55" s="35"/>
      <c r="B55" s="7"/>
      <c r="C55" s="7"/>
      <c r="D55" s="67"/>
      <c r="E55" s="11"/>
      <c r="F55" s="78"/>
      <c r="G55" s="78"/>
      <c r="H55" s="78"/>
      <c r="I55" s="7"/>
      <c r="J55" s="8"/>
      <c r="K55" s="67"/>
      <c r="L55" s="67"/>
      <c r="M55" s="47"/>
    </row>
    <row r="56" spans="1:13" s="29" customFormat="1" x14ac:dyDescent="0.2">
      <c r="A56" s="35"/>
      <c r="B56" s="7"/>
      <c r="C56" s="7"/>
      <c r="D56" s="67"/>
      <c r="E56" s="11"/>
      <c r="F56" s="78"/>
      <c r="G56" s="78"/>
      <c r="H56" s="78"/>
      <c r="I56" s="7"/>
      <c r="J56" s="8"/>
      <c r="K56" s="67"/>
      <c r="L56" s="67"/>
      <c r="M56" s="47"/>
    </row>
    <row r="57" spans="1:13" s="29" customFormat="1" x14ac:dyDescent="0.2">
      <c r="A57" s="35"/>
      <c r="B57" s="7"/>
      <c r="C57" s="7"/>
      <c r="D57" s="67"/>
      <c r="E57" s="11"/>
      <c r="F57" s="78"/>
      <c r="G57" s="78"/>
      <c r="H57" s="78"/>
      <c r="I57" s="7"/>
      <c r="J57" s="8"/>
      <c r="K57" s="67"/>
      <c r="L57" s="67"/>
      <c r="M57" s="47"/>
    </row>
    <row r="58" spans="1:13" s="29" customFormat="1" x14ac:dyDescent="0.2">
      <c r="A58" s="35"/>
      <c r="B58" s="7"/>
      <c r="C58" s="7"/>
      <c r="D58" s="67"/>
      <c r="E58" s="11"/>
      <c r="F58" s="78"/>
      <c r="G58" s="78"/>
      <c r="H58" s="78"/>
      <c r="I58" s="7"/>
      <c r="J58" s="8"/>
      <c r="K58" s="67"/>
      <c r="L58" s="67"/>
      <c r="M58" s="47"/>
    </row>
    <row r="59" spans="1:13" s="29" customFormat="1" x14ac:dyDescent="0.2">
      <c r="A59" s="36"/>
      <c r="B59" s="37"/>
      <c r="C59" s="37"/>
      <c r="D59" s="68"/>
      <c r="E59" s="39"/>
      <c r="F59" s="96"/>
      <c r="G59" s="96"/>
      <c r="H59" s="96"/>
      <c r="I59" s="37"/>
      <c r="J59" s="38"/>
      <c r="K59" s="68"/>
      <c r="L59" s="68"/>
      <c r="M59" s="72"/>
    </row>
    <row r="60" spans="1:13" s="29" customFormat="1" x14ac:dyDescent="0.2">
      <c r="A60" s="36"/>
      <c r="B60" s="37"/>
      <c r="C60" s="37"/>
      <c r="D60" s="68"/>
      <c r="E60" s="39"/>
      <c r="F60" s="96"/>
      <c r="G60" s="96"/>
      <c r="H60" s="96"/>
      <c r="I60" s="37"/>
      <c r="J60" s="38"/>
      <c r="K60" s="68"/>
      <c r="L60" s="68"/>
      <c r="M60" s="72"/>
    </row>
    <row r="61" spans="1:13" s="29" customFormat="1" x14ac:dyDescent="0.2">
      <c r="A61" s="36"/>
      <c r="B61" s="37"/>
      <c r="C61" s="37"/>
      <c r="D61" s="68"/>
      <c r="E61" s="39"/>
      <c r="F61" s="96"/>
      <c r="G61" s="96"/>
      <c r="H61" s="96"/>
      <c r="I61" s="37"/>
      <c r="J61" s="38"/>
      <c r="K61" s="68"/>
      <c r="L61" s="68"/>
      <c r="M61" s="72"/>
    </row>
    <row r="62" spans="1:13" s="29" customFormat="1" x14ac:dyDescent="0.2">
      <c r="A62" s="36"/>
      <c r="B62" s="37"/>
      <c r="C62" s="37"/>
      <c r="D62" s="68"/>
      <c r="E62" s="39"/>
      <c r="F62" s="96"/>
      <c r="G62" s="96"/>
      <c r="H62" s="96"/>
      <c r="I62" s="37"/>
      <c r="J62" s="38"/>
      <c r="K62" s="68"/>
      <c r="L62" s="68"/>
      <c r="M62" s="72"/>
    </row>
    <row r="63" spans="1:13" s="29" customFormat="1" x14ac:dyDescent="0.2">
      <c r="A63" s="36"/>
      <c r="B63" s="37"/>
      <c r="C63" s="37"/>
      <c r="D63" s="68"/>
      <c r="E63" s="39"/>
      <c r="F63" s="96"/>
      <c r="G63" s="96"/>
      <c r="H63" s="96"/>
      <c r="I63" s="37"/>
      <c r="J63" s="38"/>
      <c r="K63" s="68"/>
      <c r="L63" s="68"/>
      <c r="M63" s="72"/>
    </row>
    <row r="64" spans="1:13" s="29" customFormat="1" x14ac:dyDescent="0.2">
      <c r="A64" s="36"/>
      <c r="B64" s="37"/>
      <c r="C64" s="37"/>
      <c r="D64" s="68"/>
      <c r="E64" s="39"/>
      <c r="F64" s="96"/>
      <c r="G64" s="96"/>
      <c r="H64" s="96"/>
      <c r="I64" s="37"/>
      <c r="J64" s="38"/>
      <c r="K64" s="68"/>
      <c r="L64" s="68"/>
      <c r="M64" s="72"/>
    </row>
    <row r="65" spans="1:13" s="29" customFormat="1" x14ac:dyDescent="0.2">
      <c r="A65" s="36"/>
      <c r="B65" s="37"/>
      <c r="C65" s="37"/>
      <c r="D65" s="68"/>
      <c r="E65" s="39"/>
      <c r="F65" s="96"/>
      <c r="G65" s="96"/>
      <c r="H65" s="96"/>
      <c r="I65" s="37"/>
      <c r="J65" s="38"/>
      <c r="K65" s="68"/>
      <c r="L65" s="68"/>
      <c r="M65" s="72"/>
    </row>
    <row r="66" spans="1:13" s="29" customFormat="1" x14ac:dyDescent="0.2">
      <c r="A66" s="36"/>
      <c r="B66" s="37"/>
      <c r="C66" s="37"/>
      <c r="D66" s="68"/>
      <c r="E66" s="39"/>
      <c r="F66" s="96"/>
      <c r="G66" s="96"/>
      <c r="H66" s="96"/>
      <c r="I66" s="37"/>
      <c r="J66" s="38"/>
      <c r="K66" s="68"/>
      <c r="L66" s="68"/>
      <c r="M66" s="72"/>
    </row>
    <row r="67" spans="1:13" s="29" customFormat="1" x14ac:dyDescent="0.2">
      <c r="A67" s="36"/>
      <c r="B67" s="37"/>
      <c r="C67" s="37"/>
      <c r="D67" s="68"/>
      <c r="E67" s="39"/>
      <c r="F67" s="96"/>
      <c r="G67" s="96"/>
      <c r="H67" s="96"/>
      <c r="I67" s="37"/>
      <c r="J67" s="38"/>
      <c r="K67" s="68"/>
      <c r="L67" s="68"/>
      <c r="M67" s="72"/>
    </row>
    <row r="68" spans="1:13" s="29" customFormat="1" x14ac:dyDescent="0.2">
      <c r="A68" s="36"/>
      <c r="B68" s="37"/>
      <c r="C68" s="37"/>
      <c r="D68" s="68"/>
      <c r="E68" s="39"/>
      <c r="F68" s="96"/>
      <c r="G68" s="96"/>
      <c r="H68" s="96"/>
      <c r="I68" s="37"/>
      <c r="J68" s="38"/>
      <c r="K68" s="68"/>
      <c r="L68" s="68"/>
      <c r="M68" s="72"/>
    </row>
    <row r="69" spans="1:13" s="29" customFormat="1" x14ac:dyDescent="0.2">
      <c r="A69" s="36"/>
      <c r="B69" s="37"/>
      <c r="C69" s="37"/>
      <c r="D69" s="68"/>
      <c r="E69" s="39"/>
      <c r="F69" s="96"/>
      <c r="G69" s="96"/>
      <c r="H69" s="96"/>
      <c r="I69" s="37"/>
      <c r="J69" s="38"/>
      <c r="K69" s="68"/>
      <c r="L69" s="68"/>
      <c r="M69" s="72"/>
    </row>
    <row r="70" spans="1:13" s="29" customFormat="1" x14ac:dyDescent="0.2">
      <c r="A70" s="36"/>
      <c r="B70" s="37"/>
      <c r="C70" s="37"/>
      <c r="D70" s="68"/>
      <c r="E70" s="39"/>
      <c r="F70" s="96"/>
      <c r="G70" s="96"/>
      <c r="H70" s="96"/>
      <c r="I70" s="37"/>
      <c r="J70" s="38"/>
      <c r="K70" s="68"/>
      <c r="L70" s="68"/>
      <c r="M70" s="72"/>
    </row>
    <row r="71" spans="1:13" s="29" customFormat="1" x14ac:dyDescent="0.2">
      <c r="A71" s="36"/>
      <c r="B71" s="37"/>
      <c r="C71" s="37"/>
      <c r="D71" s="68"/>
      <c r="E71" s="39"/>
      <c r="F71" s="96"/>
      <c r="G71" s="96"/>
      <c r="H71" s="96"/>
      <c r="I71" s="37"/>
      <c r="J71" s="38"/>
      <c r="K71" s="68"/>
      <c r="L71" s="68"/>
      <c r="M71" s="72"/>
    </row>
    <row r="72" spans="1:13" s="29" customFormat="1" x14ac:dyDescent="0.2">
      <c r="A72" s="36"/>
      <c r="B72" s="37"/>
      <c r="C72" s="37"/>
      <c r="D72" s="68"/>
      <c r="E72" s="39"/>
      <c r="F72" s="96"/>
      <c r="G72" s="96"/>
      <c r="H72" s="96"/>
      <c r="I72" s="37"/>
      <c r="J72" s="38"/>
      <c r="K72" s="68"/>
      <c r="L72" s="68"/>
      <c r="M72" s="72"/>
    </row>
    <row r="73" spans="1:13" s="29" customFormat="1" x14ac:dyDescent="0.2">
      <c r="A73" s="36"/>
      <c r="B73" s="37"/>
      <c r="C73" s="37"/>
      <c r="D73" s="68"/>
      <c r="E73" s="39"/>
      <c r="F73" s="96"/>
      <c r="G73" s="96"/>
      <c r="H73" s="96"/>
      <c r="I73" s="37"/>
      <c r="J73" s="38"/>
      <c r="K73" s="68"/>
      <c r="L73" s="68"/>
      <c r="M73" s="72"/>
    </row>
    <row r="74" spans="1:13" s="29" customFormat="1" x14ac:dyDescent="0.2">
      <c r="A74" s="36"/>
      <c r="B74" s="37"/>
      <c r="C74" s="37"/>
      <c r="D74" s="68"/>
      <c r="E74" s="39"/>
      <c r="F74" s="96"/>
      <c r="G74" s="96"/>
      <c r="H74" s="96"/>
      <c r="I74" s="37"/>
      <c r="J74" s="38"/>
      <c r="K74" s="68"/>
      <c r="L74" s="68"/>
      <c r="M74" s="72"/>
    </row>
    <row r="75" spans="1:13" s="29" customFormat="1" x14ac:dyDescent="0.2">
      <c r="A75" s="36"/>
      <c r="B75" s="37"/>
      <c r="C75" s="37"/>
      <c r="D75" s="68"/>
      <c r="E75" s="39"/>
      <c r="F75" s="96"/>
      <c r="G75" s="96"/>
      <c r="H75" s="96"/>
      <c r="I75" s="37"/>
      <c r="J75" s="38"/>
      <c r="K75" s="68"/>
      <c r="L75" s="68"/>
      <c r="M75" s="72"/>
    </row>
    <row r="76" spans="1:13" s="29" customFormat="1" x14ac:dyDescent="0.2">
      <c r="A76" s="36"/>
      <c r="B76" s="37"/>
      <c r="C76" s="37"/>
      <c r="D76" s="68"/>
      <c r="E76" s="39"/>
      <c r="F76" s="96"/>
      <c r="G76" s="96"/>
      <c r="H76" s="96"/>
      <c r="I76" s="37"/>
      <c r="J76" s="38"/>
      <c r="K76" s="68"/>
      <c r="L76" s="68"/>
      <c r="M76" s="72"/>
    </row>
    <row r="77" spans="1:13" s="29" customFormat="1" x14ac:dyDescent="0.2">
      <c r="A77" s="36"/>
      <c r="B77" s="37"/>
      <c r="C77" s="37"/>
      <c r="D77" s="68"/>
      <c r="E77" s="39"/>
      <c r="F77" s="96"/>
      <c r="G77" s="96"/>
      <c r="H77" s="96"/>
      <c r="I77" s="37"/>
      <c r="J77" s="38"/>
      <c r="K77" s="68"/>
      <c r="L77" s="68"/>
      <c r="M77" s="72"/>
    </row>
    <row r="78" spans="1:13" s="29" customFormat="1" x14ac:dyDescent="0.2">
      <c r="A78" s="36"/>
      <c r="B78" s="37"/>
      <c r="C78" s="37"/>
      <c r="D78" s="68"/>
      <c r="E78" s="39"/>
      <c r="F78" s="96"/>
      <c r="G78" s="96"/>
      <c r="H78" s="96"/>
      <c r="I78" s="37"/>
      <c r="J78" s="38"/>
      <c r="K78" s="68"/>
      <c r="L78" s="68"/>
      <c r="M78" s="72"/>
    </row>
    <row r="79" spans="1:13" s="29" customFormat="1" x14ac:dyDescent="0.2">
      <c r="A79" s="36"/>
      <c r="B79" s="37"/>
      <c r="C79" s="37"/>
      <c r="D79" s="68"/>
      <c r="E79" s="39"/>
      <c r="F79" s="96"/>
      <c r="G79" s="96"/>
      <c r="H79" s="96"/>
      <c r="I79" s="37"/>
      <c r="J79" s="38"/>
      <c r="K79" s="68"/>
      <c r="L79" s="68"/>
      <c r="M79" s="72"/>
    </row>
    <row r="80" spans="1:13" s="29" customFormat="1" x14ac:dyDescent="0.2">
      <c r="A80" s="36"/>
      <c r="B80" s="37"/>
      <c r="C80" s="37"/>
      <c r="D80" s="68"/>
      <c r="E80" s="39"/>
      <c r="F80" s="96"/>
      <c r="G80" s="96"/>
      <c r="H80" s="96"/>
      <c r="I80" s="37"/>
      <c r="J80" s="38"/>
      <c r="K80" s="68"/>
      <c r="L80" s="68"/>
      <c r="M80" s="72"/>
    </row>
    <row r="81" spans="1:13" s="29" customFormat="1" x14ac:dyDescent="0.2">
      <c r="A81" s="36"/>
      <c r="B81" s="37"/>
      <c r="C81" s="37"/>
      <c r="D81" s="68"/>
      <c r="E81" s="39"/>
      <c r="F81" s="96"/>
      <c r="G81" s="96"/>
      <c r="H81" s="96"/>
      <c r="I81" s="37"/>
      <c r="J81" s="38"/>
      <c r="K81" s="68"/>
      <c r="L81" s="68"/>
      <c r="M81" s="72"/>
    </row>
    <row r="82" spans="1:13" s="29" customFormat="1" x14ac:dyDescent="0.2">
      <c r="A82" s="36"/>
      <c r="B82" s="37"/>
      <c r="C82" s="37"/>
      <c r="D82" s="68"/>
      <c r="E82" s="39"/>
      <c r="F82" s="96"/>
      <c r="G82" s="96"/>
      <c r="H82" s="96"/>
      <c r="I82" s="37"/>
      <c r="J82" s="38"/>
      <c r="K82" s="68"/>
      <c r="L82" s="68"/>
      <c r="M82" s="72"/>
    </row>
    <row r="83" spans="1:13" s="29" customFormat="1" x14ac:dyDescent="0.2">
      <c r="A83" s="36"/>
      <c r="B83" s="37"/>
      <c r="C83" s="37"/>
      <c r="D83" s="68"/>
      <c r="E83" s="39"/>
      <c r="F83" s="96"/>
      <c r="G83" s="96"/>
      <c r="H83" s="96"/>
      <c r="I83" s="37"/>
      <c r="J83" s="38"/>
      <c r="K83" s="68"/>
      <c r="L83" s="68"/>
      <c r="M83" s="72"/>
    </row>
    <row r="84" spans="1:13" s="29" customFormat="1" x14ac:dyDescent="0.2">
      <c r="A84" s="36"/>
      <c r="B84" s="37"/>
      <c r="C84" s="37"/>
      <c r="D84" s="68"/>
      <c r="E84" s="39"/>
      <c r="F84" s="96"/>
      <c r="G84" s="96"/>
      <c r="H84" s="96"/>
      <c r="I84" s="37"/>
      <c r="J84" s="38"/>
      <c r="K84" s="68"/>
      <c r="L84" s="68"/>
      <c r="M84" s="72"/>
    </row>
    <row r="85" spans="1:13" s="29" customFormat="1" x14ac:dyDescent="0.2">
      <c r="A85" s="36"/>
      <c r="B85" s="37"/>
      <c r="C85" s="37"/>
      <c r="D85" s="68"/>
      <c r="E85" s="39"/>
      <c r="F85" s="96"/>
      <c r="G85" s="96"/>
      <c r="H85" s="96"/>
      <c r="I85" s="37"/>
      <c r="J85" s="38"/>
      <c r="K85" s="68"/>
      <c r="L85" s="68"/>
      <c r="M85" s="72"/>
    </row>
    <row r="86" spans="1:13" s="29" customFormat="1" x14ac:dyDescent="0.2">
      <c r="A86" s="36"/>
      <c r="B86" s="37"/>
      <c r="C86" s="37"/>
      <c r="D86" s="68"/>
      <c r="E86" s="39"/>
      <c r="F86" s="96"/>
      <c r="G86" s="96"/>
      <c r="H86" s="96"/>
      <c r="I86" s="37"/>
      <c r="J86" s="38"/>
      <c r="K86" s="68"/>
      <c r="L86" s="68"/>
      <c r="M86" s="72"/>
    </row>
    <row r="87" spans="1:13" s="29" customFormat="1" x14ac:dyDescent="0.2">
      <c r="A87" s="36"/>
      <c r="B87" s="37"/>
      <c r="C87" s="37"/>
      <c r="D87" s="68"/>
      <c r="E87" s="39"/>
      <c r="F87" s="96"/>
      <c r="G87" s="96"/>
      <c r="H87" s="96"/>
      <c r="I87" s="37"/>
      <c r="J87" s="38"/>
      <c r="K87" s="68"/>
      <c r="L87" s="68"/>
      <c r="M87" s="72"/>
    </row>
    <row r="88" spans="1:13" s="29" customFormat="1" x14ac:dyDescent="0.2">
      <c r="A88" s="36"/>
      <c r="B88" s="37"/>
      <c r="C88" s="37"/>
      <c r="D88" s="68"/>
      <c r="E88" s="39"/>
      <c r="F88" s="96"/>
      <c r="G88" s="96"/>
      <c r="H88" s="96"/>
      <c r="I88" s="37"/>
      <c r="J88" s="38"/>
      <c r="K88" s="68"/>
      <c r="L88" s="68"/>
      <c r="M88" s="72"/>
    </row>
    <row r="89" spans="1:13" s="29" customFormat="1" x14ac:dyDescent="0.2">
      <c r="A89" s="36"/>
      <c r="B89" s="37"/>
      <c r="C89" s="37"/>
      <c r="D89" s="68"/>
      <c r="E89" s="39"/>
      <c r="F89" s="96"/>
      <c r="G89" s="96"/>
      <c r="H89" s="96"/>
      <c r="I89" s="37"/>
      <c r="J89" s="38"/>
      <c r="K89" s="68"/>
      <c r="L89" s="68"/>
      <c r="M89" s="72"/>
    </row>
    <row r="90" spans="1:13" s="29" customFormat="1" x14ac:dyDescent="0.2">
      <c r="A90" s="36"/>
      <c r="B90" s="37"/>
      <c r="C90" s="37"/>
      <c r="D90" s="68"/>
      <c r="E90" s="39"/>
      <c r="F90" s="96"/>
      <c r="G90" s="96"/>
      <c r="H90" s="96"/>
      <c r="I90" s="37"/>
      <c r="J90" s="38"/>
      <c r="K90" s="68"/>
      <c r="L90" s="68"/>
      <c r="M90" s="72"/>
    </row>
    <row r="91" spans="1:13" s="29" customFormat="1" x14ac:dyDescent="0.2">
      <c r="A91" s="36"/>
      <c r="B91" s="37"/>
      <c r="C91" s="37"/>
      <c r="D91" s="68"/>
      <c r="E91" s="39"/>
      <c r="F91" s="96"/>
      <c r="G91" s="96"/>
      <c r="H91" s="96"/>
      <c r="I91" s="37"/>
      <c r="J91" s="38"/>
      <c r="K91" s="68"/>
      <c r="L91" s="68"/>
      <c r="M91" s="72"/>
    </row>
    <row r="92" spans="1:13" s="29" customFormat="1" x14ac:dyDescent="0.2">
      <c r="A92" s="36"/>
      <c r="B92" s="37"/>
      <c r="C92" s="37"/>
      <c r="D92" s="68"/>
      <c r="E92" s="39"/>
      <c r="F92" s="96"/>
      <c r="G92" s="96"/>
      <c r="H92" s="96"/>
      <c r="I92" s="37"/>
      <c r="J92" s="38"/>
      <c r="K92" s="68"/>
      <c r="L92" s="68"/>
      <c r="M92" s="72"/>
    </row>
    <row r="93" spans="1:13" s="29" customFormat="1" x14ac:dyDescent="0.2">
      <c r="A93" s="36"/>
      <c r="B93" s="37"/>
      <c r="C93" s="37"/>
      <c r="D93" s="68"/>
      <c r="E93" s="39"/>
      <c r="F93" s="96"/>
      <c r="G93" s="96"/>
      <c r="H93" s="96"/>
      <c r="I93" s="37"/>
      <c r="J93" s="38"/>
      <c r="K93" s="68"/>
      <c r="L93" s="68"/>
      <c r="M93" s="72"/>
    </row>
    <row r="94" spans="1:13" s="29" customFormat="1" x14ac:dyDescent="0.2">
      <c r="A94" s="36"/>
      <c r="B94" s="37"/>
      <c r="C94" s="37"/>
      <c r="D94" s="68"/>
      <c r="E94" s="39"/>
      <c r="F94" s="96"/>
      <c r="G94" s="96"/>
      <c r="H94" s="96"/>
      <c r="I94" s="37"/>
      <c r="J94" s="38"/>
      <c r="K94" s="68"/>
      <c r="L94" s="68"/>
      <c r="M94" s="72"/>
    </row>
    <row r="95" spans="1:13" s="29" customFormat="1" x14ac:dyDescent="0.2">
      <c r="A95" s="36"/>
      <c r="B95" s="37"/>
      <c r="C95" s="37"/>
      <c r="D95" s="68"/>
      <c r="E95" s="39"/>
      <c r="F95" s="96"/>
      <c r="G95" s="96"/>
      <c r="H95" s="96"/>
      <c r="I95" s="37"/>
      <c r="J95" s="38"/>
      <c r="K95" s="68"/>
      <c r="L95" s="68"/>
      <c r="M95" s="72"/>
    </row>
    <row r="96" spans="1:13" s="29" customFormat="1" x14ac:dyDescent="0.2">
      <c r="A96" s="36"/>
      <c r="B96" s="37"/>
      <c r="C96" s="37"/>
      <c r="D96" s="68"/>
      <c r="E96" s="39"/>
      <c r="F96" s="96"/>
      <c r="G96" s="96"/>
      <c r="H96" s="96"/>
      <c r="I96" s="37"/>
      <c r="J96" s="38"/>
      <c r="K96" s="68"/>
      <c r="L96" s="68"/>
      <c r="M96" s="72"/>
    </row>
    <row r="97" spans="1:13" s="29" customFormat="1" x14ac:dyDescent="0.2">
      <c r="A97" s="36"/>
      <c r="B97" s="37"/>
      <c r="C97" s="37"/>
      <c r="D97" s="68"/>
      <c r="E97" s="39"/>
      <c r="F97" s="96"/>
      <c r="G97" s="96"/>
      <c r="H97" s="96"/>
      <c r="I97" s="37"/>
      <c r="J97" s="38"/>
      <c r="K97" s="68"/>
      <c r="L97" s="68"/>
      <c r="M97" s="72"/>
    </row>
    <row r="98" spans="1:13" s="29" customFormat="1" x14ac:dyDescent="0.2">
      <c r="A98" s="36"/>
      <c r="B98" s="37"/>
      <c r="C98" s="37"/>
      <c r="D98" s="68"/>
      <c r="E98" s="39"/>
      <c r="F98" s="96"/>
      <c r="G98" s="96"/>
      <c r="H98" s="96"/>
      <c r="I98" s="37"/>
      <c r="J98" s="38"/>
      <c r="K98" s="68"/>
      <c r="L98" s="68"/>
      <c r="M98" s="72"/>
    </row>
    <row r="99" spans="1:13" s="29" customFormat="1" x14ac:dyDescent="0.2">
      <c r="A99" s="36"/>
      <c r="B99" s="37"/>
      <c r="C99" s="37"/>
      <c r="D99" s="68"/>
      <c r="E99" s="39"/>
      <c r="F99" s="96"/>
      <c r="G99" s="96"/>
      <c r="H99" s="96"/>
      <c r="I99" s="37"/>
      <c r="J99" s="38"/>
      <c r="K99" s="68"/>
      <c r="L99" s="68"/>
      <c r="M99" s="72"/>
    </row>
    <row r="100" spans="1:13" s="29" customFormat="1" x14ac:dyDescent="0.2">
      <c r="A100" s="36"/>
      <c r="B100" s="37"/>
      <c r="C100" s="37"/>
      <c r="D100" s="68"/>
      <c r="E100" s="39"/>
      <c r="F100" s="96"/>
      <c r="G100" s="96"/>
      <c r="H100" s="96"/>
      <c r="I100" s="37"/>
      <c r="J100" s="38"/>
      <c r="K100" s="68"/>
      <c r="L100" s="68"/>
      <c r="M100" s="72"/>
    </row>
    <row r="101" spans="1:13" s="29" customFormat="1" x14ac:dyDescent="0.2">
      <c r="A101" s="36"/>
      <c r="B101" s="37"/>
      <c r="C101" s="37"/>
      <c r="D101" s="68"/>
      <c r="E101" s="39"/>
      <c r="F101" s="96"/>
      <c r="G101" s="96"/>
      <c r="H101" s="96"/>
      <c r="I101" s="37"/>
      <c r="J101" s="38"/>
      <c r="K101" s="68"/>
      <c r="L101" s="68"/>
      <c r="M101" s="72"/>
    </row>
    <row r="102" spans="1:13" s="29" customFormat="1" x14ac:dyDescent="0.2">
      <c r="A102" s="36"/>
      <c r="B102" s="37"/>
      <c r="C102" s="37"/>
      <c r="D102" s="68"/>
      <c r="E102" s="39"/>
      <c r="F102" s="96"/>
      <c r="G102" s="96"/>
      <c r="H102" s="96"/>
      <c r="I102" s="37"/>
      <c r="J102" s="38"/>
      <c r="K102" s="68"/>
      <c r="L102" s="68"/>
      <c r="M102" s="72"/>
    </row>
    <row r="103" spans="1:13" s="29" customFormat="1" x14ac:dyDescent="0.2">
      <c r="A103" s="36"/>
      <c r="B103" s="37"/>
      <c r="C103" s="37"/>
      <c r="D103" s="68"/>
      <c r="E103" s="39"/>
      <c r="F103" s="96"/>
      <c r="G103" s="96"/>
      <c r="H103" s="96"/>
      <c r="I103" s="37"/>
      <c r="J103" s="38"/>
      <c r="K103" s="68"/>
      <c r="L103" s="68"/>
      <c r="M103" s="72"/>
    </row>
    <row r="104" spans="1:13" s="29" customFormat="1" x14ac:dyDescent="0.2">
      <c r="A104" s="36"/>
      <c r="B104" s="37"/>
      <c r="C104" s="37"/>
      <c r="D104" s="68"/>
      <c r="E104" s="39"/>
      <c r="F104" s="96"/>
      <c r="G104" s="96"/>
      <c r="H104" s="96"/>
      <c r="I104" s="37"/>
      <c r="J104" s="38"/>
      <c r="K104" s="68"/>
      <c r="L104" s="68"/>
      <c r="M104" s="72"/>
    </row>
    <row r="105" spans="1:13" s="29" customFormat="1" x14ac:dyDescent="0.2">
      <c r="A105" s="36"/>
      <c r="B105" s="37"/>
      <c r="C105" s="37"/>
      <c r="D105" s="68"/>
      <c r="E105" s="39"/>
      <c r="F105" s="96"/>
      <c r="G105" s="96"/>
      <c r="H105" s="96"/>
      <c r="I105" s="37"/>
      <c r="J105" s="38"/>
      <c r="K105" s="68"/>
      <c r="L105" s="68"/>
      <c r="M105" s="72"/>
    </row>
    <row r="106" spans="1:13" s="29" customFormat="1" x14ac:dyDescent="0.2">
      <c r="A106" s="36"/>
      <c r="B106" s="37"/>
      <c r="C106" s="37"/>
      <c r="D106" s="68"/>
      <c r="E106" s="39"/>
      <c r="F106" s="96"/>
      <c r="G106" s="96"/>
      <c r="H106" s="96"/>
      <c r="I106" s="37"/>
      <c r="J106" s="38"/>
      <c r="K106" s="68"/>
      <c r="L106" s="68"/>
      <c r="M106" s="72"/>
    </row>
    <row r="107" spans="1:13" s="29" customFormat="1" x14ac:dyDescent="0.2">
      <c r="A107" s="36"/>
      <c r="B107" s="37"/>
      <c r="C107" s="37"/>
      <c r="D107" s="68"/>
      <c r="E107" s="39"/>
      <c r="F107" s="96"/>
      <c r="G107" s="96"/>
      <c r="H107" s="96"/>
      <c r="I107" s="37"/>
      <c r="J107" s="38"/>
      <c r="K107" s="68"/>
      <c r="L107" s="68"/>
      <c r="M107" s="72"/>
    </row>
    <row r="108" spans="1:13" s="29" customFormat="1" x14ac:dyDescent="0.2">
      <c r="A108" s="36"/>
      <c r="B108" s="37"/>
      <c r="C108" s="37"/>
      <c r="D108" s="68"/>
      <c r="E108" s="39"/>
      <c r="F108" s="96"/>
      <c r="G108" s="96"/>
      <c r="H108" s="96"/>
      <c r="I108" s="37"/>
      <c r="J108" s="38"/>
      <c r="K108" s="68"/>
      <c r="L108" s="68"/>
      <c r="M108" s="72"/>
    </row>
    <row r="109" spans="1:13" s="29" customFormat="1" x14ac:dyDescent="0.2">
      <c r="A109" s="36"/>
      <c r="B109" s="37"/>
      <c r="C109" s="37"/>
      <c r="D109" s="68"/>
      <c r="E109" s="39"/>
      <c r="F109" s="96"/>
      <c r="G109" s="96"/>
      <c r="H109" s="96"/>
      <c r="I109" s="37"/>
      <c r="J109" s="38"/>
      <c r="K109" s="68"/>
      <c r="L109" s="68"/>
      <c r="M109" s="72"/>
    </row>
    <row r="110" spans="1:13" s="29" customFormat="1" x14ac:dyDescent="0.2">
      <c r="A110" s="36"/>
      <c r="B110" s="37"/>
      <c r="C110" s="37"/>
      <c r="D110" s="68"/>
      <c r="E110" s="39"/>
      <c r="F110" s="96"/>
      <c r="G110" s="96"/>
      <c r="H110" s="96"/>
      <c r="I110" s="37"/>
      <c r="J110" s="38"/>
      <c r="K110" s="68"/>
      <c r="L110" s="68"/>
      <c r="M110" s="72"/>
    </row>
    <row r="111" spans="1:13" s="29" customFormat="1" x14ac:dyDescent="0.2">
      <c r="A111" s="36"/>
      <c r="B111" s="37"/>
      <c r="C111" s="37"/>
      <c r="D111" s="68"/>
      <c r="E111" s="39"/>
      <c r="F111" s="96"/>
      <c r="G111" s="96"/>
      <c r="H111" s="96"/>
      <c r="I111" s="37"/>
      <c r="J111" s="38"/>
      <c r="K111" s="68"/>
      <c r="L111" s="68"/>
      <c r="M111" s="72"/>
    </row>
    <row r="112" spans="1:13" s="29" customFormat="1" x14ac:dyDescent="0.2">
      <c r="A112" s="36"/>
      <c r="B112" s="37"/>
      <c r="C112" s="37"/>
      <c r="D112" s="68"/>
      <c r="E112" s="39"/>
      <c r="F112" s="96"/>
      <c r="G112" s="96"/>
      <c r="H112" s="96"/>
      <c r="I112" s="37"/>
      <c r="J112" s="38"/>
      <c r="K112" s="68"/>
      <c r="L112" s="68"/>
      <c r="M112" s="72"/>
    </row>
    <row r="113" spans="1:13" s="29" customFormat="1" x14ac:dyDescent="0.2">
      <c r="A113" s="36"/>
      <c r="B113" s="37"/>
      <c r="C113" s="37"/>
      <c r="D113" s="68"/>
      <c r="E113" s="39"/>
      <c r="F113" s="96"/>
      <c r="G113" s="96"/>
      <c r="H113" s="96"/>
      <c r="I113" s="37"/>
      <c r="J113" s="38"/>
      <c r="K113" s="68"/>
      <c r="L113" s="68"/>
      <c r="M113" s="72"/>
    </row>
    <row r="114" spans="1:13" s="29" customFormat="1" x14ac:dyDescent="0.2">
      <c r="A114" s="36"/>
      <c r="B114" s="37"/>
      <c r="C114" s="37"/>
      <c r="D114" s="68"/>
      <c r="E114" s="39"/>
      <c r="F114" s="96"/>
      <c r="G114" s="96"/>
      <c r="H114" s="96"/>
      <c r="I114" s="37"/>
      <c r="J114" s="38"/>
      <c r="K114" s="68"/>
      <c r="L114" s="68"/>
      <c r="M114" s="72"/>
    </row>
    <row r="115" spans="1:13" s="29" customFormat="1" x14ac:dyDescent="0.2">
      <c r="A115" s="36"/>
      <c r="B115" s="37"/>
      <c r="C115" s="37"/>
      <c r="D115" s="68"/>
      <c r="E115" s="39"/>
      <c r="F115" s="96"/>
      <c r="G115" s="96"/>
      <c r="H115" s="96"/>
      <c r="I115" s="37"/>
      <c r="J115" s="38"/>
      <c r="K115" s="68"/>
      <c r="L115" s="68"/>
      <c r="M115" s="72"/>
    </row>
    <row r="116" spans="1:13" s="29" customFormat="1" x14ac:dyDescent="0.2">
      <c r="A116" s="36"/>
      <c r="B116" s="37"/>
      <c r="C116" s="37"/>
      <c r="D116" s="68"/>
      <c r="E116" s="39"/>
      <c r="F116" s="96"/>
      <c r="G116" s="96"/>
      <c r="H116" s="96"/>
      <c r="I116" s="37"/>
      <c r="J116" s="38"/>
      <c r="K116" s="68"/>
      <c r="L116" s="68"/>
      <c r="M116" s="72"/>
    </row>
    <row r="117" spans="1:13" s="29" customFormat="1" x14ac:dyDescent="0.2">
      <c r="A117" s="36"/>
      <c r="B117" s="37"/>
      <c r="C117" s="37"/>
      <c r="D117" s="68"/>
      <c r="E117" s="39"/>
      <c r="F117" s="96"/>
      <c r="G117" s="96"/>
      <c r="H117" s="96"/>
      <c r="I117" s="37"/>
      <c r="J117" s="38"/>
      <c r="K117" s="68"/>
      <c r="L117" s="68"/>
      <c r="M117" s="72"/>
    </row>
    <row r="118" spans="1:13" s="29" customFormat="1" x14ac:dyDescent="0.2">
      <c r="A118" s="36"/>
      <c r="B118" s="37"/>
      <c r="C118" s="37"/>
      <c r="D118" s="68"/>
      <c r="E118" s="39"/>
      <c r="F118" s="96"/>
      <c r="G118" s="96"/>
      <c r="H118" s="96"/>
      <c r="I118" s="37"/>
      <c r="J118" s="38"/>
      <c r="K118" s="68"/>
      <c r="L118" s="68"/>
      <c r="M118" s="72"/>
    </row>
    <row r="119" spans="1:13" s="29" customFormat="1" x14ac:dyDescent="0.2">
      <c r="A119" s="36"/>
      <c r="B119" s="37"/>
      <c r="C119" s="37"/>
      <c r="D119" s="68"/>
      <c r="E119" s="39"/>
      <c r="F119" s="96"/>
      <c r="G119" s="96"/>
      <c r="H119" s="96"/>
      <c r="I119" s="37"/>
      <c r="J119" s="38"/>
      <c r="K119" s="68"/>
      <c r="L119" s="68"/>
      <c r="M119" s="72"/>
    </row>
    <row r="120" spans="1:13" s="29" customFormat="1" x14ac:dyDescent="0.2">
      <c r="A120" s="36"/>
      <c r="B120" s="37"/>
      <c r="C120" s="37"/>
      <c r="D120" s="68"/>
      <c r="E120" s="39"/>
      <c r="F120" s="96"/>
      <c r="G120" s="96"/>
      <c r="H120" s="96"/>
      <c r="I120" s="37"/>
      <c r="J120" s="38"/>
      <c r="K120" s="68"/>
      <c r="L120" s="68"/>
      <c r="M120" s="72"/>
    </row>
    <row r="121" spans="1:13" s="29" customFormat="1" x14ac:dyDescent="0.2">
      <c r="A121" s="36"/>
      <c r="B121" s="37"/>
      <c r="C121" s="37"/>
      <c r="D121" s="68"/>
      <c r="E121" s="39"/>
      <c r="F121" s="96"/>
      <c r="G121" s="96"/>
      <c r="H121" s="96"/>
      <c r="I121" s="37"/>
      <c r="J121" s="38"/>
      <c r="K121" s="68"/>
      <c r="L121" s="68"/>
      <c r="M121" s="72"/>
    </row>
    <row r="122" spans="1:13" s="29" customFormat="1" x14ac:dyDescent="0.2">
      <c r="A122" s="36"/>
      <c r="B122" s="37"/>
      <c r="C122" s="37"/>
      <c r="D122" s="68"/>
      <c r="E122" s="39"/>
      <c r="F122" s="96"/>
      <c r="G122" s="96"/>
      <c r="H122" s="96"/>
      <c r="I122" s="37"/>
      <c r="J122" s="38"/>
      <c r="K122" s="68"/>
      <c r="L122" s="68"/>
      <c r="M122" s="72"/>
    </row>
    <row r="123" spans="1:13" s="29" customFormat="1" x14ac:dyDescent="0.2">
      <c r="A123" s="36"/>
      <c r="B123" s="37"/>
      <c r="C123" s="37"/>
      <c r="D123" s="68"/>
      <c r="E123" s="39"/>
      <c r="F123" s="96"/>
      <c r="G123" s="96"/>
      <c r="H123" s="96"/>
      <c r="I123" s="37"/>
      <c r="J123" s="38"/>
      <c r="K123" s="68"/>
      <c r="L123" s="68"/>
      <c r="M123" s="72"/>
    </row>
    <row r="124" spans="1:13" s="29" customFormat="1" x14ac:dyDescent="0.2">
      <c r="A124" s="36"/>
      <c r="B124" s="37"/>
      <c r="C124" s="37"/>
      <c r="D124" s="68"/>
      <c r="E124" s="39"/>
      <c r="F124" s="96"/>
      <c r="G124" s="96"/>
      <c r="H124" s="96"/>
      <c r="I124" s="37"/>
      <c r="J124" s="38"/>
      <c r="K124" s="68"/>
      <c r="L124" s="68"/>
      <c r="M124" s="72"/>
    </row>
    <row r="125" spans="1:13" s="29" customFormat="1" x14ac:dyDescent="0.2">
      <c r="A125" s="36"/>
      <c r="B125" s="37"/>
      <c r="C125" s="37"/>
      <c r="D125" s="68"/>
      <c r="E125" s="39"/>
      <c r="F125" s="96"/>
      <c r="G125" s="96"/>
      <c r="H125" s="96"/>
      <c r="I125" s="37"/>
      <c r="J125" s="38"/>
      <c r="K125" s="68"/>
      <c r="L125" s="68"/>
      <c r="M125" s="72"/>
    </row>
    <row r="126" spans="1:13" s="29" customFormat="1" x14ac:dyDescent="0.2">
      <c r="A126" s="36"/>
      <c r="B126" s="37"/>
      <c r="C126" s="37"/>
      <c r="D126" s="68"/>
      <c r="E126" s="39"/>
      <c r="F126" s="96"/>
      <c r="G126" s="96"/>
      <c r="H126" s="96"/>
      <c r="I126" s="37"/>
      <c r="J126" s="38"/>
      <c r="K126" s="68"/>
      <c r="L126" s="68"/>
      <c r="M126" s="72"/>
    </row>
    <row r="127" spans="1:13" s="29" customFormat="1" x14ac:dyDescent="0.2">
      <c r="A127" s="36"/>
      <c r="B127" s="37"/>
      <c r="C127" s="37"/>
      <c r="D127" s="68"/>
      <c r="E127" s="39"/>
      <c r="F127" s="96"/>
      <c r="G127" s="96"/>
      <c r="H127" s="96"/>
      <c r="I127" s="37"/>
      <c r="J127" s="38"/>
      <c r="K127" s="68"/>
      <c r="L127" s="68"/>
      <c r="M127" s="72"/>
    </row>
    <row r="128" spans="1:13" s="29" customFormat="1" x14ac:dyDescent="0.2">
      <c r="A128" s="36"/>
      <c r="B128" s="37"/>
      <c r="C128" s="37"/>
      <c r="D128" s="68"/>
      <c r="E128" s="39"/>
      <c r="F128" s="96"/>
      <c r="G128" s="96"/>
      <c r="H128" s="96"/>
      <c r="I128" s="37"/>
      <c r="J128" s="38"/>
      <c r="K128" s="68"/>
      <c r="L128" s="68"/>
      <c r="M128" s="72"/>
    </row>
    <row r="129" spans="1:13" s="29" customFormat="1" x14ac:dyDescent="0.2">
      <c r="A129" s="36"/>
      <c r="B129" s="37"/>
      <c r="C129" s="37"/>
      <c r="D129" s="68"/>
      <c r="E129" s="39"/>
      <c r="F129" s="96"/>
      <c r="G129" s="96"/>
      <c r="H129" s="96"/>
      <c r="I129" s="37"/>
      <c r="J129" s="38"/>
      <c r="K129" s="68"/>
      <c r="L129" s="68"/>
      <c r="M129" s="72"/>
    </row>
    <row r="130" spans="1:13" s="29" customFormat="1" x14ac:dyDescent="0.2">
      <c r="A130" s="36"/>
      <c r="B130" s="37"/>
      <c r="C130" s="37"/>
      <c r="D130" s="68"/>
      <c r="E130" s="39"/>
      <c r="F130" s="96"/>
      <c r="G130" s="96"/>
      <c r="H130" s="96"/>
      <c r="I130" s="37"/>
      <c r="J130" s="38"/>
      <c r="K130" s="68"/>
      <c r="L130" s="68"/>
      <c r="M130" s="72"/>
    </row>
    <row r="131" spans="1:13" s="29" customFormat="1" x14ac:dyDescent="0.2">
      <c r="A131" s="36"/>
      <c r="B131" s="37"/>
      <c r="C131" s="37"/>
      <c r="D131" s="68"/>
      <c r="E131" s="39"/>
      <c r="F131" s="96"/>
      <c r="G131" s="96"/>
      <c r="H131" s="96"/>
      <c r="I131" s="37"/>
      <c r="J131" s="38"/>
      <c r="K131" s="68"/>
      <c r="L131" s="68"/>
      <c r="M131" s="72"/>
    </row>
    <row r="132" spans="1:13" s="29" customFormat="1" x14ac:dyDescent="0.2">
      <c r="A132" s="36"/>
      <c r="B132" s="37"/>
      <c r="C132" s="37"/>
      <c r="D132" s="68"/>
      <c r="E132" s="39"/>
      <c r="F132" s="96"/>
      <c r="G132" s="96"/>
      <c r="H132" s="96"/>
      <c r="I132" s="37"/>
      <c r="J132" s="38"/>
      <c r="K132" s="68"/>
      <c r="L132" s="68"/>
      <c r="M132" s="72"/>
    </row>
    <row r="133" spans="1:13" s="29" customFormat="1" x14ac:dyDescent="0.2">
      <c r="A133" s="36"/>
      <c r="B133" s="37"/>
      <c r="C133" s="37"/>
      <c r="D133" s="68"/>
      <c r="E133" s="39"/>
      <c r="F133" s="96"/>
      <c r="G133" s="96"/>
      <c r="H133" s="96"/>
      <c r="I133" s="37"/>
      <c r="J133" s="38"/>
      <c r="K133" s="68"/>
      <c r="L133" s="68"/>
      <c r="M133" s="72"/>
    </row>
    <row r="134" spans="1:13" s="29" customFormat="1" x14ac:dyDescent="0.2">
      <c r="A134" s="36"/>
      <c r="B134" s="37"/>
      <c r="C134" s="37"/>
      <c r="D134" s="68"/>
      <c r="E134" s="39"/>
      <c r="F134" s="96"/>
      <c r="G134" s="96"/>
      <c r="H134" s="96"/>
      <c r="I134" s="37"/>
      <c r="J134" s="38"/>
      <c r="K134" s="68"/>
      <c r="L134" s="68"/>
      <c r="M134" s="72"/>
    </row>
    <row r="135" spans="1:13" s="29" customFormat="1" x14ac:dyDescent="0.2">
      <c r="A135" s="36"/>
      <c r="B135" s="37"/>
      <c r="C135" s="37"/>
      <c r="D135" s="68"/>
      <c r="E135" s="39"/>
      <c r="F135" s="96"/>
      <c r="G135" s="96"/>
      <c r="H135" s="96"/>
      <c r="I135" s="37"/>
      <c r="J135" s="38"/>
      <c r="K135" s="68"/>
      <c r="L135" s="68"/>
      <c r="M135" s="72"/>
    </row>
  </sheetData>
  <sheetProtection password="CA9F" sheet="1" objects="1" scenarios="1"/>
  <mergeCells count="18">
    <mergeCell ref="A8:B8"/>
    <mergeCell ref="G6:G7"/>
    <mergeCell ref="H6:H7"/>
    <mergeCell ref="I6:I7"/>
    <mergeCell ref="J6:J7"/>
    <mergeCell ref="F8:J8"/>
    <mergeCell ref="M6:M7"/>
    <mergeCell ref="K6:K7"/>
    <mergeCell ref="L6:L7"/>
    <mergeCell ref="A2:M2"/>
    <mergeCell ref="A3:M3"/>
    <mergeCell ref="A4:M4"/>
    <mergeCell ref="A5:B5"/>
    <mergeCell ref="A6:A7"/>
    <mergeCell ref="B6:C6"/>
    <mergeCell ref="D6:D7"/>
    <mergeCell ref="E6:E7"/>
    <mergeCell ref="F6:F7"/>
  </mergeCells>
  <dataValidations xWindow="791" yWindow="417" count="4">
    <dataValidation type="date" allowBlank="1" showInputMessage="1" showErrorMessage="1" promptTitle="Огноог зөв дараалалтай бичнэ үү." prompt="ӨӨ/СС/ОООО гэсэн дарааллаар шивнэ үү. Энэ форматаар шивэхэд алдаа зааж байвал комьпютерийн огнооны форматыг ӨӨ/СС/ОООО дараалалд оруулж дахин шивнэ үү." sqref="F6:H1048576" xr:uid="{00000000-0002-0000-0300-000000000000}">
      <formula1>1</formula1>
      <formula2>54789</formula2>
    </dataValidation>
    <dataValidation type="list" allowBlank="1" showInputMessage="1" showErrorMessage="1" errorTitle="Зөв утгыг сонгоно уу!" error="Хэвийн _x000a_Анхаарал хандуулах_x000a_Хэвийн бус_x000a_Хугацаа хэтэрсэн _x000a_Муу сонголтуудаас сонгох эсвэл зөв бичнэ үү. Илүү space авсан эсэхээ нягтална уу!" promptTitle="Зээлийн ангилалыг зөв шивнэ үү." prompt="Хэвийн _x000a_Анхаарал хандуулах_x000a_Хэвийн бус_x000a_Хугацаа хэтэрсэн _x000a_Муу сонголтуудаас сонгох эсвэл зөв шивнэ үү." sqref="I1 I5:I1048576" xr:uid="{00000000-0002-0000-0300-000001000000}">
      <formula1>$S$32:$S$36</formula1>
    </dataValidation>
    <dataValidation type="decimal" allowBlank="1" showInputMessage="1" showErrorMessage="1" errorTitle="Зээлийн хүүг сараар шивнэ үү!" error="Авсан зээлийн эх үүсвэрийн сарын хүүг оруулна үү!" promptTitle="Зээлийн хүүг сараар шивнэ үү." prompt="Авсан зээлийн эх үүсвэрийн хүүг сараар шивнэ үү." sqref="E1 E5:E1048576" xr:uid="{00000000-0002-0000-0300-000002000000}">
      <formula1>0</formula1>
      <formula2>0.05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K6:K1048576" xr:uid="{00000000-0002-0000-0300-000003000000}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ЗААВАЛ_НӨХӨХ</vt:lpstr>
      <vt:lpstr>Trust</vt:lpstr>
      <vt:lpstr>Bond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Tungalag</dc:creator>
  <cp:lastModifiedBy>Horloo</cp:lastModifiedBy>
  <cp:lastPrinted>2021-03-04T09:56:34Z</cp:lastPrinted>
  <dcterms:created xsi:type="dcterms:W3CDTF">2021-03-01T01:18:49Z</dcterms:created>
  <dcterms:modified xsi:type="dcterms:W3CDTF">2021-03-04T09:58:36Z</dcterms:modified>
</cp:coreProperties>
</file>