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ngalag\Downloads\"/>
    </mc:Choice>
  </mc:AlternateContent>
  <workbookProtection workbookPassword="CA9F" lockStructure="1"/>
  <bookViews>
    <workbookView xWindow="2460" yWindow="0" windowWidth="28800" windowHeight="12885"/>
  </bookViews>
  <sheets>
    <sheet name="Provide"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 l="1"/>
  <c r="U11" i="1"/>
  <c r="T12" i="1"/>
  <c r="U12" i="1"/>
  <c r="T13" i="1"/>
  <c r="U13" i="1"/>
  <c r="T14" i="1"/>
  <c r="U14" i="1"/>
  <c r="T15" i="1"/>
  <c r="U15" i="1"/>
  <c r="T16" i="1"/>
  <c r="U16" i="1"/>
  <c r="T17" i="1"/>
  <c r="U17" i="1"/>
  <c r="T18" i="1"/>
  <c r="U18" i="1"/>
  <c r="T19" i="1"/>
  <c r="U19" i="1"/>
  <c r="T20" i="1"/>
  <c r="U20" i="1"/>
  <c r="T21" i="1"/>
  <c r="U21" i="1"/>
  <c r="T22" i="1"/>
  <c r="U22" i="1"/>
  <c r="T23" i="1"/>
  <c r="U23" i="1"/>
  <c r="T24" i="1"/>
  <c r="U24" i="1"/>
  <c r="T25" i="1"/>
  <c r="U25" i="1"/>
  <c r="T26" i="1"/>
  <c r="U26" i="1"/>
  <c r="T27" i="1"/>
  <c r="U27" i="1"/>
  <c r="T28" i="1"/>
  <c r="U28" i="1"/>
  <c r="T29" i="1"/>
  <c r="U29"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2" i="1"/>
  <c r="U52" i="1"/>
  <c r="T53" i="1"/>
  <c r="U53" i="1"/>
  <c r="T54" i="1"/>
  <c r="U54" i="1"/>
  <c r="T55" i="1"/>
  <c r="U55" i="1"/>
  <c r="T56" i="1"/>
  <c r="U56" i="1"/>
  <c r="T57" i="1"/>
  <c r="U57" i="1"/>
  <c r="T58" i="1"/>
  <c r="U58" i="1"/>
  <c r="T61" i="1"/>
  <c r="U61" i="1"/>
  <c r="T62" i="1"/>
  <c r="U62" i="1"/>
  <c r="T63" i="1"/>
  <c r="U63" i="1"/>
  <c r="T64" i="1"/>
  <c r="U64" i="1"/>
  <c r="T65" i="1"/>
  <c r="U65" i="1"/>
  <c r="T67" i="1"/>
  <c r="U67" i="1"/>
  <c r="T68" i="1"/>
  <c r="U68" i="1"/>
  <c r="T69" i="1"/>
  <c r="U69" i="1"/>
  <c r="T70" i="1"/>
  <c r="U70" i="1"/>
  <c r="K74" i="1"/>
  <c r="H74" i="1"/>
  <c r="J74" i="1"/>
  <c r="G74" i="1"/>
  <c r="T10" i="1"/>
  <c r="C72" i="1"/>
  <c r="D72" i="1"/>
  <c r="E72" i="1"/>
  <c r="F72" i="1"/>
  <c r="G72" i="1"/>
  <c r="H72" i="1"/>
  <c r="J72" i="1"/>
  <c r="K72" i="1"/>
  <c r="L72" i="1"/>
  <c r="M72" i="1"/>
  <c r="N72" i="1"/>
  <c r="O72" i="1"/>
  <c r="P72" i="1"/>
  <c r="Q72" i="1"/>
  <c r="C73" i="1"/>
  <c r="D73" i="1"/>
  <c r="E73" i="1"/>
  <c r="F73" i="1"/>
  <c r="G73" i="1"/>
  <c r="H73" i="1"/>
  <c r="J73" i="1"/>
  <c r="K73" i="1"/>
  <c r="L73" i="1"/>
  <c r="M73" i="1"/>
  <c r="N73" i="1"/>
  <c r="O73" i="1"/>
  <c r="P73" i="1"/>
  <c r="Q73" i="1"/>
  <c r="B73" i="1"/>
  <c r="B69" i="1" l="1"/>
  <c r="M69" i="1" s="1"/>
  <c r="B70" i="1"/>
  <c r="M70" i="1" s="1"/>
  <c r="B68" i="1"/>
  <c r="M68" i="1" s="1"/>
  <c r="B67" i="1"/>
  <c r="M67" i="1" s="1"/>
  <c r="B62" i="1"/>
  <c r="M62" i="1" s="1"/>
  <c r="B63" i="1"/>
  <c r="M63" i="1" s="1"/>
  <c r="B64" i="1"/>
  <c r="M64" i="1" s="1"/>
  <c r="B65" i="1"/>
  <c r="M65" i="1" s="1"/>
  <c r="B61" i="1"/>
  <c r="M61" i="1" s="1"/>
  <c r="B50" i="1"/>
  <c r="B49" i="1"/>
  <c r="B48" i="1"/>
  <c r="B47" i="1"/>
  <c r="B46" i="1"/>
  <c r="B45" i="1"/>
  <c r="B44" i="1"/>
  <c r="B43" i="1"/>
  <c r="B42" i="1"/>
  <c r="B41" i="1"/>
  <c r="B40" i="1"/>
  <c r="B39" i="1"/>
  <c r="B38" i="1"/>
  <c r="B37" i="1"/>
  <c r="B36" i="1"/>
  <c r="B35" i="1"/>
  <c r="B34" i="1"/>
  <c r="B33" i="1"/>
  <c r="B32" i="1"/>
  <c r="B31" i="1"/>
  <c r="M66" i="1" l="1"/>
  <c r="B29" i="1"/>
  <c r="M29" i="1"/>
  <c r="B11" i="1"/>
  <c r="M11" i="1" s="1"/>
  <c r="B12" i="1"/>
  <c r="M12" i="1" s="1"/>
  <c r="B13" i="1"/>
  <c r="M13" i="1" s="1"/>
  <c r="B14" i="1"/>
  <c r="M14" i="1" s="1"/>
  <c r="B15" i="1"/>
  <c r="M15" i="1" s="1"/>
  <c r="B16" i="1"/>
  <c r="M16" i="1" s="1"/>
  <c r="B17" i="1"/>
  <c r="M17" i="1" s="1"/>
  <c r="B18" i="1"/>
  <c r="M18" i="1" s="1"/>
  <c r="B19" i="1"/>
  <c r="M19" i="1" s="1"/>
  <c r="B20" i="1"/>
  <c r="M20" i="1" s="1"/>
  <c r="B21" i="1"/>
  <c r="M21" i="1" s="1"/>
  <c r="B22" i="1"/>
  <c r="M22" i="1" s="1"/>
  <c r="B23" i="1"/>
  <c r="M23" i="1" s="1"/>
  <c r="B24" i="1"/>
  <c r="M24" i="1" s="1"/>
  <c r="B25" i="1"/>
  <c r="M25" i="1" s="1"/>
  <c r="B26" i="1"/>
  <c r="M26" i="1" s="1"/>
  <c r="B27" i="1"/>
  <c r="M27" i="1" s="1"/>
  <c r="B28" i="1"/>
  <c r="M28" i="1" s="1"/>
  <c r="B10" i="1"/>
  <c r="M10" i="1" s="1"/>
  <c r="U10" i="1" s="1"/>
  <c r="M34" i="1"/>
  <c r="M33" i="1"/>
  <c r="M32" i="1"/>
  <c r="M35" i="1"/>
  <c r="M36" i="1"/>
  <c r="M37" i="1"/>
  <c r="M38" i="1"/>
  <c r="M39" i="1"/>
  <c r="M40" i="1"/>
  <c r="M41" i="1"/>
  <c r="M42" i="1"/>
  <c r="M43" i="1"/>
  <c r="M44" i="1"/>
  <c r="M45" i="1"/>
  <c r="M46" i="1"/>
  <c r="M47" i="1"/>
  <c r="M48" i="1"/>
  <c r="M49" i="1"/>
  <c r="M31" i="1"/>
  <c r="L9" i="1"/>
  <c r="S66" i="1" l="1"/>
  <c r="R66" i="1"/>
  <c r="Q66" i="1"/>
  <c r="P66" i="1"/>
  <c r="O66" i="1"/>
  <c r="N66" i="1"/>
  <c r="L66" i="1"/>
  <c r="K66" i="1"/>
  <c r="J66" i="1"/>
  <c r="H66" i="1"/>
  <c r="G66" i="1"/>
  <c r="F66" i="1"/>
  <c r="E66" i="1"/>
  <c r="D66" i="1"/>
  <c r="C66" i="1"/>
  <c r="B66" i="1"/>
  <c r="S60" i="1"/>
  <c r="R60" i="1"/>
  <c r="Q60" i="1"/>
  <c r="P60" i="1"/>
  <c r="O60" i="1"/>
  <c r="N60" i="1"/>
  <c r="M60" i="1"/>
  <c r="L60" i="1"/>
  <c r="K60" i="1"/>
  <c r="J60" i="1"/>
  <c r="H60" i="1"/>
  <c r="G60" i="1"/>
  <c r="F60" i="1"/>
  <c r="E60" i="1"/>
  <c r="D60" i="1"/>
  <c r="C60" i="1"/>
  <c r="B60" i="1"/>
  <c r="K51" i="1"/>
  <c r="J51" i="1"/>
  <c r="H51" i="1"/>
  <c r="G51" i="1"/>
  <c r="I51" i="1" s="1"/>
  <c r="M50" i="1"/>
  <c r="S30" i="1"/>
  <c r="R30" i="1"/>
  <c r="Q30" i="1"/>
  <c r="P30" i="1"/>
  <c r="O30" i="1"/>
  <c r="N30" i="1"/>
  <c r="M30" i="1"/>
  <c r="L30" i="1"/>
  <c r="K30" i="1"/>
  <c r="J30" i="1"/>
  <c r="H30" i="1"/>
  <c r="G30" i="1"/>
  <c r="F30" i="1"/>
  <c r="E30" i="1"/>
  <c r="D30" i="1"/>
  <c r="C30" i="1"/>
  <c r="B30" i="1"/>
  <c r="S9" i="1"/>
  <c r="R9" i="1"/>
  <c r="Q9" i="1"/>
  <c r="P9" i="1"/>
  <c r="O9" i="1"/>
  <c r="N9" i="1"/>
  <c r="M9" i="1"/>
  <c r="K9" i="1"/>
  <c r="J9" i="1"/>
  <c r="H9" i="1"/>
  <c r="G9" i="1"/>
  <c r="F9" i="1"/>
  <c r="E9" i="1"/>
  <c r="D9" i="1"/>
  <c r="C9" i="1"/>
  <c r="B9" i="1"/>
  <c r="B72" i="1" l="1"/>
  <c r="P71" i="1"/>
  <c r="I66" i="1"/>
  <c r="I60" i="1"/>
  <c r="D71" i="1"/>
  <c r="I9" i="1"/>
  <c r="Q71" i="1"/>
  <c r="I30" i="1"/>
  <c r="M71" i="1"/>
  <c r="B71" i="1"/>
  <c r="J71" i="1"/>
  <c r="K71" i="1"/>
  <c r="L71" i="1"/>
  <c r="R71" i="1"/>
  <c r="H71" i="1"/>
  <c r="E71" i="1"/>
  <c r="C71" i="1"/>
  <c r="S71" i="1"/>
  <c r="N71" i="1"/>
  <c r="O71" i="1"/>
  <c r="F71" i="1"/>
  <c r="G71" i="1"/>
  <c r="I71" i="1" l="1"/>
</calcChain>
</file>

<file path=xl/sharedStrings.xml><?xml version="1.0" encoding="utf-8"?>
<sst xmlns="http://schemas.openxmlformats.org/spreadsheetml/2006/main" count="105" uniqueCount="89">
  <si>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</si>
  <si>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</si>
  <si>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</si>
  <si>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</si>
  <si>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</si>
  <si>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</si>
  <si>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</si>
  <si>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</si>
  <si>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</si>
  <si>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</si>
  <si>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</si>
  <si>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</si>
  <si>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</si>
  <si>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</si>
  <si>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</si>
  <si>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</si>
  <si>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</si>
  <si>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</si>
  <si>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</si>
  <si>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</si>
  <si>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</si>
  <si>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</si>
  <si>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</si>
  <si>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</si>
  <si>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</si>
  <si>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</si>
  <si>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</si>
  <si>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</si>
  <si>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</si>
  <si>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</si>
  <si>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</si>
  <si>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</si>
  <si>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</si>
  <si>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</si>
  <si>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</si>
  <si>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</si>
  <si>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</si>
  <si>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</si>
  <si>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</si>
  <si>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</si>
  <si>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</si>
  <si>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</si>
  <si>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</si>
  <si>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</si>
  <si>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</si>
  <si>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</si>
  <si>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</si>
  <si>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</si>
  <si>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</si>
  <si>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</si>
  <si>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</si>
  <si>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</si>
  <si>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</si>
  <si>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</si>
  <si>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</si>
  <si>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</si>
  <si>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</si>
  <si>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</si>
  <si>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</si>
  <si>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</si>
  <si>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</si>
  <si>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</si>
  <si>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</si>
  <si>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</si>
  <si>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</si>
  <si>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</si>
  <si>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</si>
  <si>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</si>
  <si>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</si>
  <si>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</si>
  <si>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</si>
  <si>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</si>
  <si>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</si>
  <si>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</si>
  <si>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</si>
  <si>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</si>
  <si>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</si>
  <si>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</si>
  <si>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</si>
  <si>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</si>
  <si>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</si>
  <si>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</si>
  <si>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</si>
  <si>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</si>
  <si>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</si>
  <si>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</si>
  <si>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</si>
  <si>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</si>
  <si>
    <t>БАНК БУС САНХҮҮГИЙН БАЙГУУЛЛАГА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</si>
</sst>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2">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166" fontId="15" fillId="0" borderId="0" xfId="1" applyNumberFormat="1" applyFont="1" applyFill="1" applyBorder="1" applyAlignment="1" applyProtection="1">
      <alignment vertical="center"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5" fillId="0" borderId="0" xfId="0" applyFont="1" applyBorder="1" applyAlignment="1" applyProtection="1">
      <alignment horizontal="righ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15" fillId="0" borderId="0" xfId="0" applyFont="1" applyFill="1" applyAlignment="1" applyProtection="1">
      <alignment wrapText="1"/>
    </xf>
    <xf numFmtId="0" fontId="15" fillId="0" borderId="0" xfId="0" applyFont="1" applyAlignment="1" applyProtection="1">
      <alignment wrapText="1"/>
    </xf>
    <xf numFmtId="0" fontId="15" fillId="0" borderId="0" xfId="0" applyFont="1" applyFill="1" applyAlignment="1" applyProtection="1">
      <alignment vertical="center" wrapText="1"/>
    </xf>
    <xf numFmtId="0" fontId="15" fillId="0" borderId="0" xfId="0" applyFont="1" applyAlignment="1" applyProtection="1">
      <alignment vertical="center" wrapText="1"/>
    </xf>
    <xf numFmtId="0" fontId="4" fillId="0" borderId="0" xfId="0" applyFont="1" applyAlignment="1" applyProtection="1">
      <alignment vertical="center"/>
    </xf>
    <xf numFmtId="0" fontId="15" fillId="0" borderId="0" xfId="0" applyFont="1" applyAlignment="1" applyProtection="1">
      <alignment horizontal="left" vertical="center"/>
    </xf>
    <xf numFmtId="0" fontId="15" fillId="0" borderId="0" xfId="3" applyFont="1" applyFill="1" applyBorder="1" applyAlignment="1" applyProtection="1">
      <alignment vertical="center" wrapText="1"/>
    </xf>
    <xf numFmtId="0" fontId="15" fillId="4" borderId="0" xfId="3" applyFont="1" applyFill="1" applyBorder="1" applyAlignment="1" applyProtection="1">
      <alignment horizontal="center" vertical="center" wrapText="1"/>
    </xf>
    <xf numFmtId="166" fontId="15" fillId="4" borderId="0" xfId="1" applyNumberFormat="1" applyFont="1" applyFill="1" applyBorder="1" applyAlignment="1" applyProtection="1">
      <alignment horizontal="center" vertical="center" wrapText="1"/>
    </xf>
    <xf numFmtId="0" fontId="15" fillId="4" borderId="0" xfId="2" applyNumberFormat="1" applyFont="1" applyFill="1" applyBorder="1" applyAlignment="1" applyProtection="1">
      <alignment horizontal="center" vertical="center" wrapText="1"/>
    </xf>
    <xf numFmtId="164" fontId="15" fillId="4" borderId="0" xfId="1" applyNumberFormat="1" applyFont="1" applyFill="1" applyBorder="1" applyAlignment="1" applyProtection="1">
      <alignment horizontal="right" vertical="center" wrapText="1"/>
    </xf>
    <xf numFmtId="166" fontId="15" fillId="4" borderId="0" xfId="1" applyNumberFormat="1" applyFont="1" applyFill="1" applyBorder="1" applyAlignment="1" applyProtection="1">
      <alignment horizontal="left" vertical="center" wrapText="1"/>
    </xf>
    <xf numFmtId="165" fontId="15" fillId="4" borderId="0" xfId="2" applyNumberFormat="1" applyFont="1" applyFill="1" applyBorder="1" applyAlignment="1" applyProtection="1">
      <alignment wrapText="1"/>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87"/>
  <sheetViews>
    <sheetView tabSelected="1" workbookViewId="0">
      <pane xSplit="3" ySplit="9" topLeftCell="F10" activePane="bottomRight" state="frozen"/>
      <selection pane="topRight" activeCell="D1" sqref="D1"/>
      <selection pane="bottomLeft" activeCell="A10" sqref="A10"/>
      <selection pane="bottomRight" activeCell="A6" sqref="A6:F6"/>
    </sheetView>
  </sheetViews>
  <sheetFormatPr defaultRowHeight="12" x14ac:dyDescent="0.2"/>
  <cols>
    <col min="1" max="1" width="39.5703125" style="31" customWidth="1"/>
    <col min="2" max="2" width="13.7109375" style="57" customWidth="1"/>
    <col min="3" max="3" width="8" style="57" bestFit="1" customWidth="1"/>
    <col min="4" max="5" width="13.7109375" style="57" customWidth="1"/>
    <col min="6" max="6" width="13.7109375" style="40" customWidth="1"/>
    <col min="7" max="7" width="14.140625" style="57" customWidth="1"/>
    <col min="8" max="8" width="8" style="40" bestFit="1" customWidth="1"/>
    <col min="9" max="9" width="9.140625" style="58"/>
    <col min="10" max="10" width="15.5703125" style="57" customWidth="1"/>
    <col min="11" max="11" width="8" style="40" bestFit="1" customWidth="1"/>
    <col min="12" max="12" width="15.5703125" style="40" customWidth="1"/>
    <col min="13" max="13" width="14.85546875" style="57" customWidth="1"/>
    <col min="14" max="14" width="8" style="57" bestFit="1" customWidth="1"/>
    <col min="15" max="16" width="14.85546875" style="57" customWidth="1"/>
    <col min="17" max="17" width="14.85546875" style="40" customWidth="1"/>
    <col min="18" max="18" width="11.140625" style="58" customWidth="1"/>
    <col min="19" max="19" width="12.28515625" style="58" customWidth="1"/>
    <col min="20" max="20" width="24.85546875" style="30" bestFit="1" customWidth="1"/>
    <col min="21" max="21" width="18.42578125" style="75" customWidth="1"/>
    <col min="22" max="255" width="9.140625" style="31"/>
    <col min="256" max="256" width="39.5703125" style="31" customWidth="1"/>
    <col min="257" max="257" width="13.7109375" style="31" customWidth="1"/>
    <col min="258" max="258" width="8" style="31" bestFit="1" customWidth="1"/>
    <col min="259" max="261" width="13.7109375" style="31" customWidth="1"/>
    <col min="262" max="262" width="14.140625" style="31" customWidth="1"/>
    <col min="263" max="263" width="8" style="31" bestFit="1" customWidth="1"/>
    <col min="264" max="264" width="9.140625" style="31"/>
    <col min="265" max="265" width="15.5703125" style="31" customWidth="1"/>
    <col min="266" max="266" width="8" style="31" bestFit="1" customWidth="1"/>
    <col min="267" max="267" width="15.5703125" style="31" customWidth="1"/>
    <col min="268" max="268" width="14.85546875" style="31" customWidth="1"/>
    <col min="269" max="269" width="8" style="31" bestFit="1" customWidth="1"/>
    <col min="270" max="272" width="14.85546875" style="31" customWidth="1"/>
    <col min="273" max="273" width="11.140625" style="31" customWidth="1"/>
    <col min="274" max="274" width="12.28515625" style="31" customWidth="1"/>
    <col min="275" max="275" width="22.85546875" style="31" customWidth="1"/>
    <col min="276" max="511" width="9.140625" style="31"/>
    <col min="512" max="512" width="39.5703125" style="31" customWidth="1"/>
    <col min="513" max="513" width="13.7109375" style="31" customWidth="1"/>
    <col min="514" max="514" width="8" style="31" bestFit="1" customWidth="1"/>
    <col min="515" max="517" width="13.7109375" style="31" customWidth="1"/>
    <col min="518" max="518" width="14.140625" style="31" customWidth="1"/>
    <col min="519" max="519" width="8" style="31" bestFit="1" customWidth="1"/>
    <col min="520" max="520" width="9.140625" style="31"/>
    <col min="521" max="521" width="15.5703125" style="31" customWidth="1"/>
    <col min="522" max="522" width="8" style="31" bestFit="1" customWidth="1"/>
    <col min="523" max="523" width="15.5703125" style="31" customWidth="1"/>
    <col min="524" max="524" width="14.85546875" style="31" customWidth="1"/>
    <col min="525" max="525" width="8" style="31" bestFit="1" customWidth="1"/>
    <col min="526" max="528" width="14.85546875" style="31" customWidth="1"/>
    <col min="529" max="529" width="11.140625" style="31" customWidth="1"/>
    <col min="530" max="530" width="12.28515625" style="31" customWidth="1"/>
    <col min="531" max="531" width="22.85546875" style="31" customWidth="1"/>
    <col min="532" max="767" width="9.140625" style="31"/>
    <col min="768" max="768" width="39.5703125" style="31" customWidth="1"/>
    <col min="769" max="769" width="13.7109375" style="31" customWidth="1"/>
    <col min="770" max="770" width="8" style="31" bestFit="1" customWidth="1"/>
    <col min="771" max="773" width="13.7109375" style="31" customWidth="1"/>
    <col min="774" max="774" width="14.140625" style="31" customWidth="1"/>
    <col min="775" max="775" width="8" style="31" bestFit="1" customWidth="1"/>
    <col min="776" max="776" width="9.140625" style="31"/>
    <col min="777" max="777" width="15.5703125" style="31" customWidth="1"/>
    <col min="778" max="778" width="8" style="31" bestFit="1" customWidth="1"/>
    <col min="779" max="779" width="15.5703125" style="31" customWidth="1"/>
    <col min="780" max="780" width="14.85546875" style="31" customWidth="1"/>
    <col min="781" max="781" width="8" style="31" bestFit="1" customWidth="1"/>
    <col min="782" max="784" width="14.85546875" style="31" customWidth="1"/>
    <col min="785" max="785" width="11.140625" style="31" customWidth="1"/>
    <col min="786" max="786" width="12.28515625" style="31" customWidth="1"/>
    <col min="787" max="787" width="22.85546875" style="31" customWidth="1"/>
    <col min="788" max="1023" width="9.140625" style="31"/>
    <col min="1024" max="1024" width="39.5703125" style="31" customWidth="1"/>
    <col min="1025" max="1025" width="13.7109375" style="31" customWidth="1"/>
    <col min="1026" max="1026" width="8" style="31" bestFit="1" customWidth="1"/>
    <col min="1027" max="1029" width="13.7109375" style="31" customWidth="1"/>
    <col min="1030" max="1030" width="14.140625" style="31" customWidth="1"/>
    <col min="1031" max="1031" width="8" style="31" bestFit="1" customWidth="1"/>
    <col min="1032" max="1032" width="9.140625" style="31"/>
    <col min="1033" max="1033" width="15.5703125" style="31" customWidth="1"/>
    <col min="1034" max="1034" width="8" style="31" bestFit="1" customWidth="1"/>
    <col min="1035" max="1035" width="15.5703125" style="31" customWidth="1"/>
    <col min="1036" max="1036" width="14.85546875" style="31" customWidth="1"/>
    <col min="1037" max="1037" width="8" style="31" bestFit="1" customWidth="1"/>
    <col min="1038" max="1040" width="14.85546875" style="31" customWidth="1"/>
    <col min="1041" max="1041" width="11.140625" style="31" customWidth="1"/>
    <col min="1042" max="1042" width="12.28515625" style="31" customWidth="1"/>
    <col min="1043" max="1043" width="22.85546875" style="31" customWidth="1"/>
    <col min="1044" max="1279" width="9.140625" style="31"/>
    <col min="1280" max="1280" width="39.5703125" style="31" customWidth="1"/>
    <col min="1281" max="1281" width="13.7109375" style="31" customWidth="1"/>
    <col min="1282" max="1282" width="8" style="31" bestFit="1" customWidth="1"/>
    <col min="1283" max="1285" width="13.7109375" style="31" customWidth="1"/>
    <col min="1286" max="1286" width="14.140625" style="31" customWidth="1"/>
    <col min="1287" max="1287" width="8" style="31" bestFit="1" customWidth="1"/>
    <col min="1288" max="1288" width="9.140625" style="31"/>
    <col min="1289" max="1289" width="15.5703125" style="31" customWidth="1"/>
    <col min="1290" max="1290" width="8" style="31" bestFit="1" customWidth="1"/>
    <col min="1291" max="1291" width="15.5703125" style="31" customWidth="1"/>
    <col min="1292" max="1292" width="14.85546875" style="31" customWidth="1"/>
    <col min="1293" max="1293" width="8" style="31" bestFit="1" customWidth="1"/>
    <col min="1294" max="1296" width="14.85546875" style="31" customWidth="1"/>
    <col min="1297" max="1297" width="11.140625" style="31" customWidth="1"/>
    <col min="1298" max="1298" width="12.28515625" style="31" customWidth="1"/>
    <col min="1299" max="1299" width="22.85546875" style="31" customWidth="1"/>
    <col min="1300" max="1535" width="9.140625" style="31"/>
    <col min="1536" max="1536" width="39.5703125" style="31" customWidth="1"/>
    <col min="1537" max="1537" width="13.7109375" style="31" customWidth="1"/>
    <col min="1538" max="1538" width="8" style="31" bestFit="1" customWidth="1"/>
    <col min="1539" max="1541" width="13.7109375" style="31" customWidth="1"/>
    <col min="1542" max="1542" width="14.140625" style="31" customWidth="1"/>
    <col min="1543" max="1543" width="8" style="31" bestFit="1" customWidth="1"/>
    <col min="1544" max="1544" width="9.140625" style="31"/>
    <col min="1545" max="1545" width="15.5703125" style="31" customWidth="1"/>
    <col min="1546" max="1546" width="8" style="31" bestFit="1" customWidth="1"/>
    <col min="1547" max="1547" width="15.5703125" style="31" customWidth="1"/>
    <col min="1548" max="1548" width="14.85546875" style="31" customWidth="1"/>
    <col min="1549" max="1549" width="8" style="31" bestFit="1" customWidth="1"/>
    <col min="1550" max="1552" width="14.85546875" style="31" customWidth="1"/>
    <col min="1553" max="1553" width="11.140625" style="31" customWidth="1"/>
    <col min="1554" max="1554" width="12.28515625" style="31" customWidth="1"/>
    <col min="1555" max="1555" width="22.85546875" style="31" customWidth="1"/>
    <col min="1556" max="1791" width="9.140625" style="31"/>
    <col min="1792" max="1792" width="39.5703125" style="31" customWidth="1"/>
    <col min="1793" max="1793" width="13.7109375" style="31" customWidth="1"/>
    <col min="1794" max="1794" width="8" style="31" bestFit="1" customWidth="1"/>
    <col min="1795" max="1797" width="13.7109375" style="31" customWidth="1"/>
    <col min="1798" max="1798" width="14.140625" style="31" customWidth="1"/>
    <col min="1799" max="1799" width="8" style="31" bestFit="1" customWidth="1"/>
    <col min="1800" max="1800" width="9.140625" style="31"/>
    <col min="1801" max="1801" width="15.5703125" style="31" customWidth="1"/>
    <col min="1802" max="1802" width="8" style="31" bestFit="1" customWidth="1"/>
    <col min="1803" max="1803" width="15.5703125" style="31" customWidth="1"/>
    <col min="1804" max="1804" width="14.85546875" style="31" customWidth="1"/>
    <col min="1805" max="1805" width="8" style="31" bestFit="1" customWidth="1"/>
    <col min="1806" max="1808" width="14.85546875" style="31" customWidth="1"/>
    <col min="1809" max="1809" width="11.140625" style="31" customWidth="1"/>
    <col min="1810" max="1810" width="12.28515625" style="31" customWidth="1"/>
    <col min="1811" max="1811" width="22.85546875" style="31" customWidth="1"/>
    <col min="1812" max="2047" width="9.140625" style="31"/>
    <col min="2048" max="2048" width="39.5703125" style="31" customWidth="1"/>
    <col min="2049" max="2049" width="13.7109375" style="31" customWidth="1"/>
    <col min="2050" max="2050" width="8" style="31" bestFit="1" customWidth="1"/>
    <col min="2051" max="2053" width="13.7109375" style="31" customWidth="1"/>
    <col min="2054" max="2054" width="14.140625" style="31" customWidth="1"/>
    <col min="2055" max="2055" width="8" style="31" bestFit="1" customWidth="1"/>
    <col min="2056" max="2056" width="9.140625" style="31"/>
    <col min="2057" max="2057" width="15.5703125" style="31" customWidth="1"/>
    <col min="2058" max="2058" width="8" style="31" bestFit="1" customWidth="1"/>
    <col min="2059" max="2059" width="15.5703125" style="31" customWidth="1"/>
    <col min="2060" max="2060" width="14.85546875" style="31" customWidth="1"/>
    <col min="2061" max="2061" width="8" style="31" bestFit="1" customWidth="1"/>
    <col min="2062" max="2064" width="14.85546875" style="31" customWidth="1"/>
    <col min="2065" max="2065" width="11.140625" style="31" customWidth="1"/>
    <col min="2066" max="2066" width="12.28515625" style="31" customWidth="1"/>
    <col min="2067" max="2067" width="22.85546875" style="31" customWidth="1"/>
    <col min="2068" max="2303" width="9.140625" style="31"/>
    <col min="2304" max="2304" width="39.5703125" style="31" customWidth="1"/>
    <col min="2305" max="2305" width="13.7109375" style="31" customWidth="1"/>
    <col min="2306" max="2306" width="8" style="31" bestFit="1" customWidth="1"/>
    <col min="2307" max="2309" width="13.7109375" style="31" customWidth="1"/>
    <col min="2310" max="2310" width="14.140625" style="31" customWidth="1"/>
    <col min="2311" max="2311" width="8" style="31" bestFit="1" customWidth="1"/>
    <col min="2312" max="2312" width="9.140625" style="31"/>
    <col min="2313" max="2313" width="15.5703125" style="31" customWidth="1"/>
    <col min="2314" max="2314" width="8" style="31" bestFit="1" customWidth="1"/>
    <col min="2315" max="2315" width="15.5703125" style="31" customWidth="1"/>
    <col min="2316" max="2316" width="14.85546875" style="31" customWidth="1"/>
    <col min="2317" max="2317" width="8" style="31" bestFit="1" customWidth="1"/>
    <col min="2318" max="2320" width="14.85546875" style="31" customWidth="1"/>
    <col min="2321" max="2321" width="11.140625" style="31" customWidth="1"/>
    <col min="2322" max="2322" width="12.28515625" style="31" customWidth="1"/>
    <col min="2323" max="2323" width="22.85546875" style="31" customWidth="1"/>
    <col min="2324" max="2559" width="9.140625" style="31"/>
    <col min="2560" max="2560" width="39.5703125" style="31" customWidth="1"/>
    <col min="2561" max="2561" width="13.7109375" style="31" customWidth="1"/>
    <col min="2562" max="2562" width="8" style="31" bestFit="1" customWidth="1"/>
    <col min="2563" max="2565" width="13.7109375" style="31" customWidth="1"/>
    <col min="2566" max="2566" width="14.140625" style="31" customWidth="1"/>
    <col min="2567" max="2567" width="8" style="31" bestFit="1" customWidth="1"/>
    <col min="2568" max="2568" width="9.140625" style="31"/>
    <col min="2569" max="2569" width="15.5703125" style="31" customWidth="1"/>
    <col min="2570" max="2570" width="8" style="31" bestFit="1" customWidth="1"/>
    <col min="2571" max="2571" width="15.5703125" style="31" customWidth="1"/>
    <col min="2572" max="2572" width="14.85546875" style="31" customWidth="1"/>
    <col min="2573" max="2573" width="8" style="31" bestFit="1" customWidth="1"/>
    <col min="2574" max="2576" width="14.85546875" style="31" customWidth="1"/>
    <col min="2577" max="2577" width="11.140625" style="31" customWidth="1"/>
    <col min="2578" max="2578" width="12.28515625" style="31" customWidth="1"/>
    <col min="2579" max="2579" width="22.85546875" style="31" customWidth="1"/>
    <col min="2580" max="2815" width="9.140625" style="31"/>
    <col min="2816" max="2816" width="39.5703125" style="31" customWidth="1"/>
    <col min="2817" max="2817" width="13.7109375" style="31" customWidth="1"/>
    <col min="2818" max="2818" width="8" style="31" bestFit="1" customWidth="1"/>
    <col min="2819" max="2821" width="13.7109375" style="31" customWidth="1"/>
    <col min="2822" max="2822" width="14.140625" style="31" customWidth="1"/>
    <col min="2823" max="2823" width="8" style="31" bestFit="1" customWidth="1"/>
    <col min="2824" max="2824" width="9.140625" style="31"/>
    <col min="2825" max="2825" width="15.5703125" style="31" customWidth="1"/>
    <col min="2826" max="2826" width="8" style="31" bestFit="1" customWidth="1"/>
    <col min="2827" max="2827" width="15.5703125" style="31" customWidth="1"/>
    <col min="2828" max="2828" width="14.85546875" style="31" customWidth="1"/>
    <col min="2829" max="2829" width="8" style="31" bestFit="1" customWidth="1"/>
    <col min="2830" max="2832" width="14.85546875" style="31" customWidth="1"/>
    <col min="2833" max="2833" width="11.140625" style="31" customWidth="1"/>
    <col min="2834" max="2834" width="12.28515625" style="31" customWidth="1"/>
    <col min="2835" max="2835" width="22.85546875" style="31" customWidth="1"/>
    <col min="2836" max="3071" width="9.140625" style="31"/>
    <col min="3072" max="3072" width="39.5703125" style="31" customWidth="1"/>
    <col min="3073" max="3073" width="13.7109375" style="31" customWidth="1"/>
    <col min="3074" max="3074" width="8" style="31" bestFit="1" customWidth="1"/>
    <col min="3075" max="3077" width="13.7109375" style="31" customWidth="1"/>
    <col min="3078" max="3078" width="14.140625" style="31" customWidth="1"/>
    <col min="3079" max="3079" width="8" style="31" bestFit="1" customWidth="1"/>
    <col min="3080" max="3080" width="9.140625" style="31"/>
    <col min="3081" max="3081" width="15.5703125" style="31" customWidth="1"/>
    <col min="3082" max="3082" width="8" style="31" bestFit="1" customWidth="1"/>
    <col min="3083" max="3083" width="15.5703125" style="31" customWidth="1"/>
    <col min="3084" max="3084" width="14.85546875" style="31" customWidth="1"/>
    <col min="3085" max="3085" width="8" style="31" bestFit="1" customWidth="1"/>
    <col min="3086" max="3088" width="14.85546875" style="31" customWidth="1"/>
    <col min="3089" max="3089" width="11.140625" style="31" customWidth="1"/>
    <col min="3090" max="3090" width="12.28515625" style="31" customWidth="1"/>
    <col min="3091" max="3091" width="22.85546875" style="31" customWidth="1"/>
    <col min="3092" max="3327" width="9.140625" style="31"/>
    <col min="3328" max="3328" width="39.5703125" style="31" customWidth="1"/>
    <col min="3329" max="3329" width="13.7109375" style="31" customWidth="1"/>
    <col min="3330" max="3330" width="8" style="31" bestFit="1" customWidth="1"/>
    <col min="3331" max="3333" width="13.7109375" style="31" customWidth="1"/>
    <col min="3334" max="3334" width="14.140625" style="31" customWidth="1"/>
    <col min="3335" max="3335" width="8" style="31" bestFit="1" customWidth="1"/>
    <col min="3336" max="3336" width="9.140625" style="31"/>
    <col min="3337" max="3337" width="15.5703125" style="31" customWidth="1"/>
    <col min="3338" max="3338" width="8" style="31" bestFit="1" customWidth="1"/>
    <col min="3339" max="3339" width="15.5703125" style="31" customWidth="1"/>
    <col min="3340" max="3340" width="14.85546875" style="31" customWidth="1"/>
    <col min="3341" max="3341" width="8" style="31" bestFit="1" customWidth="1"/>
    <col min="3342" max="3344" width="14.85546875" style="31" customWidth="1"/>
    <col min="3345" max="3345" width="11.140625" style="31" customWidth="1"/>
    <col min="3346" max="3346" width="12.28515625" style="31" customWidth="1"/>
    <col min="3347" max="3347" width="22.85546875" style="31" customWidth="1"/>
    <col min="3348" max="3583" width="9.140625" style="31"/>
    <col min="3584" max="3584" width="39.5703125" style="31" customWidth="1"/>
    <col min="3585" max="3585" width="13.7109375" style="31" customWidth="1"/>
    <col min="3586" max="3586" width="8" style="31" bestFit="1" customWidth="1"/>
    <col min="3587" max="3589" width="13.7109375" style="31" customWidth="1"/>
    <col min="3590" max="3590" width="14.140625" style="31" customWidth="1"/>
    <col min="3591" max="3591" width="8" style="31" bestFit="1" customWidth="1"/>
    <col min="3592" max="3592" width="9.140625" style="31"/>
    <col min="3593" max="3593" width="15.5703125" style="31" customWidth="1"/>
    <col min="3594" max="3594" width="8" style="31" bestFit="1" customWidth="1"/>
    <col min="3595" max="3595" width="15.5703125" style="31" customWidth="1"/>
    <col min="3596" max="3596" width="14.85546875" style="31" customWidth="1"/>
    <col min="3597" max="3597" width="8" style="31" bestFit="1" customWidth="1"/>
    <col min="3598" max="3600" width="14.85546875" style="31" customWidth="1"/>
    <col min="3601" max="3601" width="11.140625" style="31" customWidth="1"/>
    <col min="3602" max="3602" width="12.28515625" style="31" customWidth="1"/>
    <col min="3603" max="3603" width="22.85546875" style="31" customWidth="1"/>
    <col min="3604" max="3839" width="9.140625" style="31"/>
    <col min="3840" max="3840" width="39.5703125" style="31" customWidth="1"/>
    <col min="3841" max="3841" width="13.7109375" style="31" customWidth="1"/>
    <col min="3842" max="3842" width="8" style="31" bestFit="1" customWidth="1"/>
    <col min="3843" max="3845" width="13.7109375" style="31" customWidth="1"/>
    <col min="3846" max="3846" width="14.140625" style="31" customWidth="1"/>
    <col min="3847" max="3847" width="8" style="31" bestFit="1" customWidth="1"/>
    <col min="3848" max="3848" width="9.140625" style="31"/>
    <col min="3849" max="3849" width="15.5703125" style="31" customWidth="1"/>
    <col min="3850" max="3850" width="8" style="31" bestFit="1" customWidth="1"/>
    <col min="3851" max="3851" width="15.5703125" style="31" customWidth="1"/>
    <col min="3852" max="3852" width="14.85546875" style="31" customWidth="1"/>
    <col min="3853" max="3853" width="8" style="31" bestFit="1" customWidth="1"/>
    <col min="3854" max="3856" width="14.85546875" style="31" customWidth="1"/>
    <col min="3857" max="3857" width="11.140625" style="31" customWidth="1"/>
    <col min="3858" max="3858" width="12.28515625" style="31" customWidth="1"/>
    <col min="3859" max="3859" width="22.85546875" style="31" customWidth="1"/>
    <col min="3860" max="4095" width="9.140625" style="31"/>
    <col min="4096" max="4096" width="39.5703125" style="31" customWidth="1"/>
    <col min="4097" max="4097" width="13.7109375" style="31" customWidth="1"/>
    <col min="4098" max="4098" width="8" style="31" bestFit="1" customWidth="1"/>
    <col min="4099" max="4101" width="13.7109375" style="31" customWidth="1"/>
    <col min="4102" max="4102" width="14.140625" style="31" customWidth="1"/>
    <col min="4103" max="4103" width="8" style="31" bestFit="1" customWidth="1"/>
    <col min="4104" max="4104" width="9.140625" style="31"/>
    <col min="4105" max="4105" width="15.5703125" style="31" customWidth="1"/>
    <col min="4106" max="4106" width="8" style="31" bestFit="1" customWidth="1"/>
    <col min="4107" max="4107" width="15.5703125" style="31" customWidth="1"/>
    <col min="4108" max="4108" width="14.85546875" style="31" customWidth="1"/>
    <col min="4109" max="4109" width="8" style="31" bestFit="1" customWidth="1"/>
    <col min="4110" max="4112" width="14.85546875" style="31" customWidth="1"/>
    <col min="4113" max="4113" width="11.140625" style="31" customWidth="1"/>
    <col min="4114" max="4114" width="12.28515625" style="31" customWidth="1"/>
    <col min="4115" max="4115" width="22.85546875" style="31" customWidth="1"/>
    <col min="4116" max="4351" width="9.140625" style="31"/>
    <col min="4352" max="4352" width="39.5703125" style="31" customWidth="1"/>
    <col min="4353" max="4353" width="13.7109375" style="31" customWidth="1"/>
    <col min="4354" max="4354" width="8" style="31" bestFit="1" customWidth="1"/>
    <col min="4355" max="4357" width="13.7109375" style="31" customWidth="1"/>
    <col min="4358" max="4358" width="14.140625" style="31" customWidth="1"/>
    <col min="4359" max="4359" width="8" style="31" bestFit="1" customWidth="1"/>
    <col min="4360" max="4360" width="9.140625" style="31"/>
    <col min="4361" max="4361" width="15.5703125" style="31" customWidth="1"/>
    <col min="4362" max="4362" width="8" style="31" bestFit="1" customWidth="1"/>
    <col min="4363" max="4363" width="15.5703125" style="31" customWidth="1"/>
    <col min="4364" max="4364" width="14.85546875" style="31" customWidth="1"/>
    <col min="4365" max="4365" width="8" style="31" bestFit="1" customWidth="1"/>
    <col min="4366" max="4368" width="14.85546875" style="31" customWidth="1"/>
    <col min="4369" max="4369" width="11.140625" style="31" customWidth="1"/>
    <col min="4370" max="4370" width="12.28515625" style="31" customWidth="1"/>
    <col min="4371" max="4371" width="22.85546875" style="31" customWidth="1"/>
    <col min="4372" max="4607" width="9.140625" style="31"/>
    <col min="4608" max="4608" width="39.5703125" style="31" customWidth="1"/>
    <col min="4609" max="4609" width="13.7109375" style="31" customWidth="1"/>
    <col min="4610" max="4610" width="8" style="31" bestFit="1" customWidth="1"/>
    <col min="4611" max="4613" width="13.7109375" style="31" customWidth="1"/>
    <col min="4614" max="4614" width="14.140625" style="31" customWidth="1"/>
    <col min="4615" max="4615" width="8" style="31" bestFit="1" customWidth="1"/>
    <col min="4616" max="4616" width="9.140625" style="31"/>
    <col min="4617" max="4617" width="15.5703125" style="31" customWidth="1"/>
    <col min="4618" max="4618" width="8" style="31" bestFit="1" customWidth="1"/>
    <col min="4619" max="4619" width="15.5703125" style="31" customWidth="1"/>
    <col min="4620" max="4620" width="14.85546875" style="31" customWidth="1"/>
    <col min="4621" max="4621" width="8" style="31" bestFit="1" customWidth="1"/>
    <col min="4622" max="4624" width="14.85546875" style="31" customWidth="1"/>
    <col min="4625" max="4625" width="11.140625" style="31" customWidth="1"/>
    <col min="4626" max="4626" width="12.28515625" style="31" customWidth="1"/>
    <col min="4627" max="4627" width="22.85546875" style="31" customWidth="1"/>
    <col min="4628" max="4863" width="9.140625" style="31"/>
    <col min="4864" max="4864" width="39.5703125" style="31" customWidth="1"/>
    <col min="4865" max="4865" width="13.7109375" style="31" customWidth="1"/>
    <col min="4866" max="4866" width="8" style="31" bestFit="1" customWidth="1"/>
    <col min="4867" max="4869" width="13.7109375" style="31" customWidth="1"/>
    <col min="4870" max="4870" width="14.140625" style="31" customWidth="1"/>
    <col min="4871" max="4871" width="8" style="31" bestFit="1" customWidth="1"/>
    <col min="4872" max="4872" width="9.140625" style="31"/>
    <col min="4873" max="4873" width="15.5703125" style="31" customWidth="1"/>
    <col min="4874" max="4874" width="8" style="31" bestFit="1" customWidth="1"/>
    <col min="4875" max="4875" width="15.5703125" style="31" customWidth="1"/>
    <col min="4876" max="4876" width="14.85546875" style="31" customWidth="1"/>
    <col min="4877" max="4877" width="8" style="31" bestFit="1" customWidth="1"/>
    <col min="4878" max="4880" width="14.85546875" style="31" customWidth="1"/>
    <col min="4881" max="4881" width="11.140625" style="31" customWidth="1"/>
    <col min="4882" max="4882" width="12.28515625" style="31" customWidth="1"/>
    <col min="4883" max="4883" width="22.85546875" style="31" customWidth="1"/>
    <col min="4884" max="5119" width="9.140625" style="31"/>
    <col min="5120" max="5120" width="39.5703125" style="31" customWidth="1"/>
    <col min="5121" max="5121" width="13.7109375" style="31" customWidth="1"/>
    <col min="5122" max="5122" width="8" style="31" bestFit="1" customWidth="1"/>
    <col min="5123" max="5125" width="13.7109375" style="31" customWidth="1"/>
    <col min="5126" max="5126" width="14.140625" style="31" customWidth="1"/>
    <col min="5127" max="5127" width="8" style="31" bestFit="1" customWidth="1"/>
    <col min="5128" max="5128" width="9.140625" style="31"/>
    <col min="5129" max="5129" width="15.5703125" style="31" customWidth="1"/>
    <col min="5130" max="5130" width="8" style="31" bestFit="1" customWidth="1"/>
    <col min="5131" max="5131" width="15.5703125" style="31" customWidth="1"/>
    <col min="5132" max="5132" width="14.85546875" style="31" customWidth="1"/>
    <col min="5133" max="5133" width="8" style="31" bestFit="1" customWidth="1"/>
    <col min="5134" max="5136" width="14.85546875" style="31" customWidth="1"/>
    <col min="5137" max="5137" width="11.140625" style="31" customWidth="1"/>
    <col min="5138" max="5138" width="12.28515625" style="31" customWidth="1"/>
    <col min="5139" max="5139" width="22.85546875" style="31" customWidth="1"/>
    <col min="5140" max="5375" width="9.140625" style="31"/>
    <col min="5376" max="5376" width="39.5703125" style="31" customWidth="1"/>
    <col min="5377" max="5377" width="13.7109375" style="31" customWidth="1"/>
    <col min="5378" max="5378" width="8" style="31" bestFit="1" customWidth="1"/>
    <col min="5379" max="5381" width="13.7109375" style="31" customWidth="1"/>
    <col min="5382" max="5382" width="14.140625" style="31" customWidth="1"/>
    <col min="5383" max="5383" width="8" style="31" bestFit="1" customWidth="1"/>
    <col min="5384" max="5384" width="9.140625" style="31"/>
    <col min="5385" max="5385" width="15.5703125" style="31" customWidth="1"/>
    <col min="5386" max="5386" width="8" style="31" bestFit="1" customWidth="1"/>
    <col min="5387" max="5387" width="15.5703125" style="31" customWidth="1"/>
    <col min="5388" max="5388" width="14.85546875" style="31" customWidth="1"/>
    <col min="5389" max="5389" width="8" style="31" bestFit="1" customWidth="1"/>
    <col min="5390" max="5392" width="14.85546875" style="31" customWidth="1"/>
    <col min="5393" max="5393" width="11.140625" style="31" customWidth="1"/>
    <col min="5394" max="5394" width="12.28515625" style="31" customWidth="1"/>
    <col min="5395" max="5395" width="22.85546875" style="31" customWidth="1"/>
    <col min="5396" max="5631" width="9.140625" style="31"/>
    <col min="5632" max="5632" width="39.5703125" style="31" customWidth="1"/>
    <col min="5633" max="5633" width="13.7109375" style="31" customWidth="1"/>
    <col min="5634" max="5634" width="8" style="31" bestFit="1" customWidth="1"/>
    <col min="5635" max="5637" width="13.7109375" style="31" customWidth="1"/>
    <col min="5638" max="5638" width="14.140625" style="31" customWidth="1"/>
    <col min="5639" max="5639" width="8" style="31" bestFit="1" customWidth="1"/>
    <col min="5640" max="5640" width="9.140625" style="31"/>
    <col min="5641" max="5641" width="15.5703125" style="31" customWidth="1"/>
    <col min="5642" max="5642" width="8" style="31" bestFit="1" customWidth="1"/>
    <col min="5643" max="5643" width="15.5703125" style="31" customWidth="1"/>
    <col min="5644" max="5644" width="14.85546875" style="31" customWidth="1"/>
    <col min="5645" max="5645" width="8" style="31" bestFit="1" customWidth="1"/>
    <col min="5646" max="5648" width="14.85546875" style="31" customWidth="1"/>
    <col min="5649" max="5649" width="11.140625" style="31" customWidth="1"/>
    <col min="5650" max="5650" width="12.28515625" style="31" customWidth="1"/>
    <col min="5651" max="5651" width="22.85546875" style="31" customWidth="1"/>
    <col min="5652" max="5887" width="9.140625" style="31"/>
    <col min="5888" max="5888" width="39.5703125" style="31" customWidth="1"/>
    <col min="5889" max="5889" width="13.7109375" style="31" customWidth="1"/>
    <col min="5890" max="5890" width="8" style="31" bestFit="1" customWidth="1"/>
    <col min="5891" max="5893" width="13.7109375" style="31" customWidth="1"/>
    <col min="5894" max="5894" width="14.140625" style="31" customWidth="1"/>
    <col min="5895" max="5895" width="8" style="31" bestFit="1" customWidth="1"/>
    <col min="5896" max="5896" width="9.140625" style="31"/>
    <col min="5897" max="5897" width="15.5703125" style="31" customWidth="1"/>
    <col min="5898" max="5898" width="8" style="31" bestFit="1" customWidth="1"/>
    <col min="5899" max="5899" width="15.5703125" style="31" customWidth="1"/>
    <col min="5900" max="5900" width="14.85546875" style="31" customWidth="1"/>
    <col min="5901" max="5901" width="8" style="31" bestFit="1" customWidth="1"/>
    <col min="5902" max="5904" width="14.85546875" style="31" customWidth="1"/>
    <col min="5905" max="5905" width="11.140625" style="31" customWidth="1"/>
    <col min="5906" max="5906" width="12.28515625" style="31" customWidth="1"/>
    <col min="5907" max="5907" width="22.85546875" style="31" customWidth="1"/>
    <col min="5908" max="6143" width="9.140625" style="31"/>
    <col min="6144" max="6144" width="39.5703125" style="31" customWidth="1"/>
    <col min="6145" max="6145" width="13.7109375" style="31" customWidth="1"/>
    <col min="6146" max="6146" width="8" style="31" bestFit="1" customWidth="1"/>
    <col min="6147" max="6149" width="13.7109375" style="31" customWidth="1"/>
    <col min="6150" max="6150" width="14.140625" style="31" customWidth="1"/>
    <col min="6151" max="6151" width="8" style="31" bestFit="1" customWidth="1"/>
    <col min="6152" max="6152" width="9.140625" style="31"/>
    <col min="6153" max="6153" width="15.5703125" style="31" customWidth="1"/>
    <col min="6154" max="6154" width="8" style="31" bestFit="1" customWidth="1"/>
    <col min="6155" max="6155" width="15.5703125" style="31" customWidth="1"/>
    <col min="6156" max="6156" width="14.85546875" style="31" customWidth="1"/>
    <col min="6157" max="6157" width="8" style="31" bestFit="1" customWidth="1"/>
    <col min="6158" max="6160" width="14.85546875" style="31" customWidth="1"/>
    <col min="6161" max="6161" width="11.140625" style="31" customWidth="1"/>
    <col min="6162" max="6162" width="12.28515625" style="31" customWidth="1"/>
    <col min="6163" max="6163" width="22.85546875" style="31" customWidth="1"/>
    <col min="6164" max="6399" width="9.140625" style="31"/>
    <col min="6400" max="6400" width="39.5703125" style="31" customWidth="1"/>
    <col min="6401" max="6401" width="13.7109375" style="31" customWidth="1"/>
    <col min="6402" max="6402" width="8" style="31" bestFit="1" customWidth="1"/>
    <col min="6403" max="6405" width="13.7109375" style="31" customWidth="1"/>
    <col min="6406" max="6406" width="14.140625" style="31" customWidth="1"/>
    <col min="6407" max="6407" width="8" style="31" bestFit="1" customWidth="1"/>
    <col min="6408" max="6408" width="9.140625" style="31"/>
    <col min="6409" max="6409" width="15.5703125" style="31" customWidth="1"/>
    <col min="6410" max="6410" width="8" style="31" bestFit="1" customWidth="1"/>
    <col min="6411" max="6411" width="15.5703125" style="31" customWidth="1"/>
    <col min="6412" max="6412" width="14.85546875" style="31" customWidth="1"/>
    <col min="6413" max="6413" width="8" style="31" bestFit="1" customWidth="1"/>
    <col min="6414" max="6416" width="14.85546875" style="31" customWidth="1"/>
    <col min="6417" max="6417" width="11.140625" style="31" customWidth="1"/>
    <col min="6418" max="6418" width="12.28515625" style="31" customWidth="1"/>
    <col min="6419" max="6419" width="22.85546875" style="31" customWidth="1"/>
    <col min="6420" max="6655" width="9.140625" style="31"/>
    <col min="6656" max="6656" width="39.5703125" style="31" customWidth="1"/>
    <col min="6657" max="6657" width="13.7109375" style="31" customWidth="1"/>
    <col min="6658" max="6658" width="8" style="31" bestFit="1" customWidth="1"/>
    <col min="6659" max="6661" width="13.7109375" style="31" customWidth="1"/>
    <col min="6662" max="6662" width="14.140625" style="31" customWidth="1"/>
    <col min="6663" max="6663" width="8" style="31" bestFit="1" customWidth="1"/>
    <col min="6664" max="6664" width="9.140625" style="31"/>
    <col min="6665" max="6665" width="15.5703125" style="31" customWidth="1"/>
    <col min="6666" max="6666" width="8" style="31" bestFit="1" customWidth="1"/>
    <col min="6667" max="6667" width="15.5703125" style="31" customWidth="1"/>
    <col min="6668" max="6668" width="14.85546875" style="31" customWidth="1"/>
    <col min="6669" max="6669" width="8" style="31" bestFit="1" customWidth="1"/>
    <col min="6670" max="6672" width="14.85546875" style="31" customWidth="1"/>
    <col min="6673" max="6673" width="11.140625" style="31" customWidth="1"/>
    <col min="6674" max="6674" width="12.28515625" style="31" customWidth="1"/>
    <col min="6675" max="6675" width="22.85546875" style="31" customWidth="1"/>
    <col min="6676" max="6911" width="9.140625" style="31"/>
    <col min="6912" max="6912" width="39.5703125" style="31" customWidth="1"/>
    <col min="6913" max="6913" width="13.7109375" style="31" customWidth="1"/>
    <col min="6914" max="6914" width="8" style="31" bestFit="1" customWidth="1"/>
    <col min="6915" max="6917" width="13.7109375" style="31" customWidth="1"/>
    <col min="6918" max="6918" width="14.140625" style="31" customWidth="1"/>
    <col min="6919" max="6919" width="8" style="31" bestFit="1" customWidth="1"/>
    <col min="6920" max="6920" width="9.140625" style="31"/>
    <col min="6921" max="6921" width="15.5703125" style="31" customWidth="1"/>
    <col min="6922" max="6922" width="8" style="31" bestFit="1" customWidth="1"/>
    <col min="6923" max="6923" width="15.5703125" style="31" customWidth="1"/>
    <col min="6924" max="6924" width="14.85546875" style="31" customWidth="1"/>
    <col min="6925" max="6925" width="8" style="31" bestFit="1" customWidth="1"/>
    <col min="6926" max="6928" width="14.85546875" style="31" customWidth="1"/>
    <col min="6929" max="6929" width="11.140625" style="31" customWidth="1"/>
    <col min="6930" max="6930" width="12.28515625" style="31" customWidth="1"/>
    <col min="6931" max="6931" width="22.85546875" style="31" customWidth="1"/>
    <col min="6932" max="7167" width="9.140625" style="31"/>
    <col min="7168" max="7168" width="39.5703125" style="31" customWidth="1"/>
    <col min="7169" max="7169" width="13.7109375" style="31" customWidth="1"/>
    <col min="7170" max="7170" width="8" style="31" bestFit="1" customWidth="1"/>
    <col min="7171" max="7173" width="13.7109375" style="31" customWidth="1"/>
    <col min="7174" max="7174" width="14.140625" style="31" customWidth="1"/>
    <col min="7175" max="7175" width="8" style="31" bestFit="1" customWidth="1"/>
    <col min="7176" max="7176" width="9.140625" style="31"/>
    <col min="7177" max="7177" width="15.5703125" style="31" customWidth="1"/>
    <col min="7178" max="7178" width="8" style="31" bestFit="1" customWidth="1"/>
    <col min="7179" max="7179" width="15.5703125" style="31" customWidth="1"/>
    <col min="7180" max="7180" width="14.85546875" style="31" customWidth="1"/>
    <col min="7181" max="7181" width="8" style="31" bestFit="1" customWidth="1"/>
    <col min="7182" max="7184" width="14.85546875" style="31" customWidth="1"/>
    <col min="7185" max="7185" width="11.140625" style="31" customWidth="1"/>
    <col min="7186" max="7186" width="12.28515625" style="31" customWidth="1"/>
    <col min="7187" max="7187" width="22.85546875" style="31" customWidth="1"/>
    <col min="7188" max="7423" width="9.140625" style="31"/>
    <col min="7424" max="7424" width="39.5703125" style="31" customWidth="1"/>
    <col min="7425" max="7425" width="13.7109375" style="31" customWidth="1"/>
    <col min="7426" max="7426" width="8" style="31" bestFit="1" customWidth="1"/>
    <col min="7427" max="7429" width="13.7109375" style="31" customWidth="1"/>
    <col min="7430" max="7430" width="14.140625" style="31" customWidth="1"/>
    <col min="7431" max="7431" width="8" style="31" bestFit="1" customWidth="1"/>
    <col min="7432" max="7432" width="9.140625" style="31"/>
    <col min="7433" max="7433" width="15.5703125" style="31" customWidth="1"/>
    <col min="7434" max="7434" width="8" style="31" bestFit="1" customWidth="1"/>
    <col min="7435" max="7435" width="15.5703125" style="31" customWidth="1"/>
    <col min="7436" max="7436" width="14.85546875" style="31" customWidth="1"/>
    <col min="7437" max="7437" width="8" style="31" bestFit="1" customWidth="1"/>
    <col min="7438" max="7440" width="14.85546875" style="31" customWidth="1"/>
    <col min="7441" max="7441" width="11.140625" style="31" customWidth="1"/>
    <col min="7442" max="7442" width="12.28515625" style="31" customWidth="1"/>
    <col min="7443" max="7443" width="22.85546875" style="31" customWidth="1"/>
    <col min="7444" max="7679" width="9.140625" style="31"/>
    <col min="7680" max="7680" width="39.5703125" style="31" customWidth="1"/>
    <col min="7681" max="7681" width="13.7109375" style="31" customWidth="1"/>
    <col min="7682" max="7682" width="8" style="31" bestFit="1" customWidth="1"/>
    <col min="7683" max="7685" width="13.7109375" style="31" customWidth="1"/>
    <col min="7686" max="7686" width="14.140625" style="31" customWidth="1"/>
    <col min="7687" max="7687" width="8" style="31" bestFit="1" customWidth="1"/>
    <col min="7688" max="7688" width="9.140625" style="31"/>
    <col min="7689" max="7689" width="15.5703125" style="31" customWidth="1"/>
    <col min="7690" max="7690" width="8" style="31" bestFit="1" customWidth="1"/>
    <col min="7691" max="7691" width="15.5703125" style="31" customWidth="1"/>
    <col min="7692" max="7692" width="14.85546875" style="31" customWidth="1"/>
    <col min="7693" max="7693" width="8" style="31" bestFit="1" customWidth="1"/>
    <col min="7694" max="7696" width="14.85546875" style="31" customWidth="1"/>
    <col min="7697" max="7697" width="11.140625" style="31" customWidth="1"/>
    <col min="7698" max="7698" width="12.28515625" style="31" customWidth="1"/>
    <col min="7699" max="7699" width="22.85546875" style="31" customWidth="1"/>
    <col min="7700" max="7935" width="9.140625" style="31"/>
    <col min="7936" max="7936" width="39.5703125" style="31" customWidth="1"/>
    <col min="7937" max="7937" width="13.7109375" style="31" customWidth="1"/>
    <col min="7938" max="7938" width="8" style="31" bestFit="1" customWidth="1"/>
    <col min="7939" max="7941" width="13.7109375" style="31" customWidth="1"/>
    <col min="7942" max="7942" width="14.140625" style="31" customWidth="1"/>
    <col min="7943" max="7943" width="8" style="31" bestFit="1" customWidth="1"/>
    <col min="7944" max="7944" width="9.140625" style="31"/>
    <col min="7945" max="7945" width="15.5703125" style="31" customWidth="1"/>
    <col min="7946" max="7946" width="8" style="31" bestFit="1" customWidth="1"/>
    <col min="7947" max="7947" width="15.5703125" style="31" customWidth="1"/>
    <col min="7948" max="7948" width="14.85546875" style="31" customWidth="1"/>
    <col min="7949" max="7949" width="8" style="31" bestFit="1" customWidth="1"/>
    <col min="7950" max="7952" width="14.85546875" style="31" customWidth="1"/>
    <col min="7953" max="7953" width="11.140625" style="31" customWidth="1"/>
    <col min="7954" max="7954" width="12.28515625" style="31" customWidth="1"/>
    <col min="7955" max="7955" width="22.85546875" style="31" customWidth="1"/>
    <col min="7956" max="8191" width="9.140625" style="31"/>
    <col min="8192" max="8192" width="39.5703125" style="31" customWidth="1"/>
    <col min="8193" max="8193" width="13.7109375" style="31" customWidth="1"/>
    <col min="8194" max="8194" width="8" style="31" bestFit="1" customWidth="1"/>
    <col min="8195" max="8197" width="13.7109375" style="31" customWidth="1"/>
    <col min="8198" max="8198" width="14.140625" style="31" customWidth="1"/>
    <col min="8199" max="8199" width="8" style="31" bestFit="1" customWidth="1"/>
    <col min="8200" max="8200" width="9.140625" style="31"/>
    <col min="8201" max="8201" width="15.5703125" style="31" customWidth="1"/>
    <col min="8202" max="8202" width="8" style="31" bestFit="1" customWidth="1"/>
    <col min="8203" max="8203" width="15.5703125" style="31" customWidth="1"/>
    <col min="8204" max="8204" width="14.85546875" style="31" customWidth="1"/>
    <col min="8205" max="8205" width="8" style="31" bestFit="1" customWidth="1"/>
    <col min="8206" max="8208" width="14.85546875" style="31" customWidth="1"/>
    <col min="8209" max="8209" width="11.140625" style="31" customWidth="1"/>
    <col min="8210" max="8210" width="12.28515625" style="31" customWidth="1"/>
    <col min="8211" max="8211" width="22.85546875" style="31" customWidth="1"/>
    <col min="8212" max="8447" width="9.140625" style="31"/>
    <col min="8448" max="8448" width="39.5703125" style="31" customWidth="1"/>
    <col min="8449" max="8449" width="13.7109375" style="31" customWidth="1"/>
    <col min="8450" max="8450" width="8" style="31" bestFit="1" customWidth="1"/>
    <col min="8451" max="8453" width="13.7109375" style="31" customWidth="1"/>
    <col min="8454" max="8454" width="14.140625" style="31" customWidth="1"/>
    <col min="8455" max="8455" width="8" style="31" bestFit="1" customWidth="1"/>
    <col min="8456" max="8456" width="9.140625" style="31"/>
    <col min="8457" max="8457" width="15.5703125" style="31" customWidth="1"/>
    <col min="8458" max="8458" width="8" style="31" bestFit="1" customWidth="1"/>
    <col min="8459" max="8459" width="15.5703125" style="31" customWidth="1"/>
    <col min="8460" max="8460" width="14.85546875" style="31" customWidth="1"/>
    <col min="8461" max="8461" width="8" style="31" bestFit="1" customWidth="1"/>
    <col min="8462" max="8464" width="14.85546875" style="31" customWidth="1"/>
    <col min="8465" max="8465" width="11.140625" style="31" customWidth="1"/>
    <col min="8466" max="8466" width="12.28515625" style="31" customWidth="1"/>
    <col min="8467" max="8467" width="22.85546875" style="31" customWidth="1"/>
    <col min="8468" max="8703" width="9.140625" style="31"/>
    <col min="8704" max="8704" width="39.5703125" style="31" customWidth="1"/>
    <col min="8705" max="8705" width="13.7109375" style="31" customWidth="1"/>
    <col min="8706" max="8706" width="8" style="31" bestFit="1" customWidth="1"/>
    <col min="8707" max="8709" width="13.7109375" style="31" customWidth="1"/>
    <col min="8710" max="8710" width="14.140625" style="31" customWidth="1"/>
    <col min="8711" max="8711" width="8" style="31" bestFit="1" customWidth="1"/>
    <col min="8712" max="8712" width="9.140625" style="31"/>
    <col min="8713" max="8713" width="15.5703125" style="31" customWidth="1"/>
    <col min="8714" max="8714" width="8" style="31" bestFit="1" customWidth="1"/>
    <col min="8715" max="8715" width="15.5703125" style="31" customWidth="1"/>
    <col min="8716" max="8716" width="14.85546875" style="31" customWidth="1"/>
    <col min="8717" max="8717" width="8" style="31" bestFit="1" customWidth="1"/>
    <col min="8718" max="8720" width="14.85546875" style="31" customWidth="1"/>
    <col min="8721" max="8721" width="11.140625" style="31" customWidth="1"/>
    <col min="8722" max="8722" width="12.28515625" style="31" customWidth="1"/>
    <col min="8723" max="8723" width="22.85546875" style="31" customWidth="1"/>
    <col min="8724" max="8959" width="9.140625" style="31"/>
    <col min="8960" max="8960" width="39.5703125" style="31" customWidth="1"/>
    <col min="8961" max="8961" width="13.7109375" style="31" customWidth="1"/>
    <col min="8962" max="8962" width="8" style="31" bestFit="1" customWidth="1"/>
    <col min="8963" max="8965" width="13.7109375" style="31" customWidth="1"/>
    <col min="8966" max="8966" width="14.140625" style="31" customWidth="1"/>
    <col min="8967" max="8967" width="8" style="31" bestFit="1" customWidth="1"/>
    <col min="8968" max="8968" width="9.140625" style="31"/>
    <col min="8969" max="8969" width="15.5703125" style="31" customWidth="1"/>
    <col min="8970" max="8970" width="8" style="31" bestFit="1" customWidth="1"/>
    <col min="8971" max="8971" width="15.5703125" style="31" customWidth="1"/>
    <col min="8972" max="8972" width="14.85546875" style="31" customWidth="1"/>
    <col min="8973" max="8973" width="8" style="31" bestFit="1" customWidth="1"/>
    <col min="8974" max="8976" width="14.85546875" style="31" customWidth="1"/>
    <col min="8977" max="8977" width="11.140625" style="31" customWidth="1"/>
    <col min="8978" max="8978" width="12.28515625" style="31" customWidth="1"/>
    <col min="8979" max="8979" width="22.85546875" style="31" customWidth="1"/>
    <col min="8980" max="9215" width="9.140625" style="31"/>
    <col min="9216" max="9216" width="39.5703125" style="31" customWidth="1"/>
    <col min="9217" max="9217" width="13.7109375" style="31" customWidth="1"/>
    <col min="9218" max="9218" width="8" style="31" bestFit="1" customWidth="1"/>
    <col min="9219" max="9221" width="13.7109375" style="31" customWidth="1"/>
    <col min="9222" max="9222" width="14.140625" style="31" customWidth="1"/>
    <col min="9223" max="9223" width="8" style="31" bestFit="1" customWidth="1"/>
    <col min="9224" max="9224" width="9.140625" style="31"/>
    <col min="9225" max="9225" width="15.5703125" style="31" customWidth="1"/>
    <col min="9226" max="9226" width="8" style="31" bestFit="1" customWidth="1"/>
    <col min="9227" max="9227" width="15.5703125" style="31" customWidth="1"/>
    <col min="9228" max="9228" width="14.85546875" style="31" customWidth="1"/>
    <col min="9229" max="9229" width="8" style="31" bestFit="1" customWidth="1"/>
    <col min="9230" max="9232" width="14.85546875" style="31" customWidth="1"/>
    <col min="9233" max="9233" width="11.140625" style="31" customWidth="1"/>
    <col min="9234" max="9234" width="12.28515625" style="31" customWidth="1"/>
    <col min="9235" max="9235" width="22.85546875" style="31" customWidth="1"/>
    <col min="9236" max="9471" width="9.140625" style="31"/>
    <col min="9472" max="9472" width="39.5703125" style="31" customWidth="1"/>
    <col min="9473" max="9473" width="13.7109375" style="31" customWidth="1"/>
    <col min="9474" max="9474" width="8" style="31" bestFit="1" customWidth="1"/>
    <col min="9475" max="9477" width="13.7109375" style="31" customWidth="1"/>
    <col min="9478" max="9478" width="14.140625" style="31" customWidth="1"/>
    <col min="9479" max="9479" width="8" style="31" bestFit="1" customWidth="1"/>
    <col min="9480" max="9480" width="9.140625" style="31"/>
    <col min="9481" max="9481" width="15.5703125" style="31" customWidth="1"/>
    <col min="9482" max="9482" width="8" style="31" bestFit="1" customWidth="1"/>
    <col min="9483" max="9483" width="15.5703125" style="31" customWidth="1"/>
    <col min="9484" max="9484" width="14.85546875" style="31" customWidth="1"/>
    <col min="9485" max="9485" width="8" style="31" bestFit="1" customWidth="1"/>
    <col min="9486" max="9488" width="14.85546875" style="31" customWidth="1"/>
    <col min="9489" max="9489" width="11.140625" style="31" customWidth="1"/>
    <col min="9490" max="9490" width="12.28515625" style="31" customWidth="1"/>
    <col min="9491" max="9491" width="22.85546875" style="31" customWidth="1"/>
    <col min="9492" max="9727" width="9.140625" style="31"/>
    <col min="9728" max="9728" width="39.5703125" style="31" customWidth="1"/>
    <col min="9729" max="9729" width="13.7109375" style="31" customWidth="1"/>
    <col min="9730" max="9730" width="8" style="31" bestFit="1" customWidth="1"/>
    <col min="9731" max="9733" width="13.7109375" style="31" customWidth="1"/>
    <col min="9734" max="9734" width="14.140625" style="31" customWidth="1"/>
    <col min="9735" max="9735" width="8" style="31" bestFit="1" customWidth="1"/>
    <col min="9736" max="9736" width="9.140625" style="31"/>
    <col min="9737" max="9737" width="15.5703125" style="31" customWidth="1"/>
    <col min="9738" max="9738" width="8" style="31" bestFit="1" customWidth="1"/>
    <col min="9739" max="9739" width="15.5703125" style="31" customWidth="1"/>
    <col min="9740" max="9740" width="14.85546875" style="31" customWidth="1"/>
    <col min="9741" max="9741" width="8" style="31" bestFit="1" customWidth="1"/>
    <col min="9742" max="9744" width="14.85546875" style="31" customWidth="1"/>
    <col min="9745" max="9745" width="11.140625" style="31" customWidth="1"/>
    <col min="9746" max="9746" width="12.28515625" style="31" customWidth="1"/>
    <col min="9747" max="9747" width="22.85546875" style="31" customWidth="1"/>
    <col min="9748" max="9983" width="9.140625" style="31"/>
    <col min="9984" max="9984" width="39.5703125" style="31" customWidth="1"/>
    <col min="9985" max="9985" width="13.7109375" style="31" customWidth="1"/>
    <col min="9986" max="9986" width="8" style="31" bestFit="1" customWidth="1"/>
    <col min="9987" max="9989" width="13.7109375" style="31" customWidth="1"/>
    <col min="9990" max="9990" width="14.140625" style="31" customWidth="1"/>
    <col min="9991" max="9991" width="8" style="31" bestFit="1" customWidth="1"/>
    <col min="9992" max="9992" width="9.140625" style="31"/>
    <col min="9993" max="9993" width="15.5703125" style="31" customWidth="1"/>
    <col min="9994" max="9994" width="8" style="31" bestFit="1" customWidth="1"/>
    <col min="9995" max="9995" width="15.5703125" style="31" customWidth="1"/>
    <col min="9996" max="9996" width="14.85546875" style="31" customWidth="1"/>
    <col min="9997" max="9997" width="8" style="31" bestFit="1" customWidth="1"/>
    <col min="9998" max="10000" width="14.85546875" style="31" customWidth="1"/>
    <col min="10001" max="10001" width="11.140625" style="31" customWidth="1"/>
    <col min="10002" max="10002" width="12.28515625" style="31" customWidth="1"/>
    <col min="10003" max="10003" width="22.85546875" style="31" customWidth="1"/>
    <col min="10004" max="10239" width="9.140625" style="31"/>
    <col min="10240" max="10240" width="39.5703125" style="31" customWidth="1"/>
    <col min="10241" max="10241" width="13.7109375" style="31" customWidth="1"/>
    <col min="10242" max="10242" width="8" style="31" bestFit="1" customWidth="1"/>
    <col min="10243" max="10245" width="13.7109375" style="31" customWidth="1"/>
    <col min="10246" max="10246" width="14.140625" style="31" customWidth="1"/>
    <col min="10247" max="10247" width="8" style="31" bestFit="1" customWidth="1"/>
    <col min="10248" max="10248" width="9.140625" style="31"/>
    <col min="10249" max="10249" width="15.5703125" style="31" customWidth="1"/>
    <col min="10250" max="10250" width="8" style="31" bestFit="1" customWidth="1"/>
    <col min="10251" max="10251" width="15.5703125" style="31" customWidth="1"/>
    <col min="10252" max="10252" width="14.85546875" style="31" customWidth="1"/>
    <col min="10253" max="10253" width="8" style="31" bestFit="1" customWidth="1"/>
    <col min="10254" max="10256" width="14.85546875" style="31" customWidth="1"/>
    <col min="10257" max="10257" width="11.140625" style="31" customWidth="1"/>
    <col min="10258" max="10258" width="12.28515625" style="31" customWidth="1"/>
    <col min="10259" max="10259" width="22.85546875" style="31" customWidth="1"/>
    <col min="10260" max="10495" width="9.140625" style="31"/>
    <col min="10496" max="10496" width="39.5703125" style="31" customWidth="1"/>
    <col min="10497" max="10497" width="13.7109375" style="31" customWidth="1"/>
    <col min="10498" max="10498" width="8" style="31" bestFit="1" customWidth="1"/>
    <col min="10499" max="10501" width="13.7109375" style="31" customWidth="1"/>
    <col min="10502" max="10502" width="14.140625" style="31" customWidth="1"/>
    <col min="10503" max="10503" width="8" style="31" bestFit="1" customWidth="1"/>
    <col min="10504" max="10504" width="9.140625" style="31"/>
    <col min="10505" max="10505" width="15.5703125" style="31" customWidth="1"/>
    <col min="10506" max="10506" width="8" style="31" bestFit="1" customWidth="1"/>
    <col min="10507" max="10507" width="15.5703125" style="31" customWidth="1"/>
    <col min="10508" max="10508" width="14.85546875" style="31" customWidth="1"/>
    <col min="10509" max="10509" width="8" style="31" bestFit="1" customWidth="1"/>
    <col min="10510" max="10512" width="14.85546875" style="31" customWidth="1"/>
    <col min="10513" max="10513" width="11.140625" style="31" customWidth="1"/>
    <col min="10514" max="10514" width="12.28515625" style="31" customWidth="1"/>
    <col min="10515" max="10515" width="22.85546875" style="31" customWidth="1"/>
    <col min="10516" max="10751" width="9.140625" style="31"/>
    <col min="10752" max="10752" width="39.5703125" style="31" customWidth="1"/>
    <col min="10753" max="10753" width="13.7109375" style="31" customWidth="1"/>
    <col min="10754" max="10754" width="8" style="31" bestFit="1" customWidth="1"/>
    <col min="10755" max="10757" width="13.7109375" style="31" customWidth="1"/>
    <col min="10758" max="10758" width="14.140625" style="31" customWidth="1"/>
    <col min="10759" max="10759" width="8" style="31" bestFit="1" customWidth="1"/>
    <col min="10760" max="10760" width="9.140625" style="31"/>
    <col min="10761" max="10761" width="15.5703125" style="31" customWidth="1"/>
    <col min="10762" max="10762" width="8" style="31" bestFit="1" customWidth="1"/>
    <col min="10763" max="10763" width="15.5703125" style="31" customWidth="1"/>
    <col min="10764" max="10764" width="14.85546875" style="31" customWidth="1"/>
    <col min="10765" max="10765" width="8" style="31" bestFit="1" customWidth="1"/>
    <col min="10766" max="10768" width="14.85546875" style="31" customWidth="1"/>
    <col min="10769" max="10769" width="11.140625" style="31" customWidth="1"/>
    <col min="10770" max="10770" width="12.28515625" style="31" customWidth="1"/>
    <col min="10771" max="10771" width="22.85546875" style="31" customWidth="1"/>
    <col min="10772" max="11007" width="9.140625" style="31"/>
    <col min="11008" max="11008" width="39.5703125" style="31" customWidth="1"/>
    <col min="11009" max="11009" width="13.7109375" style="31" customWidth="1"/>
    <col min="11010" max="11010" width="8" style="31" bestFit="1" customWidth="1"/>
    <col min="11011" max="11013" width="13.7109375" style="31" customWidth="1"/>
    <col min="11014" max="11014" width="14.140625" style="31" customWidth="1"/>
    <col min="11015" max="11015" width="8" style="31" bestFit="1" customWidth="1"/>
    <col min="11016" max="11016" width="9.140625" style="31"/>
    <col min="11017" max="11017" width="15.5703125" style="31" customWidth="1"/>
    <col min="11018" max="11018" width="8" style="31" bestFit="1" customWidth="1"/>
    <col min="11019" max="11019" width="15.5703125" style="31" customWidth="1"/>
    <col min="11020" max="11020" width="14.85546875" style="31" customWidth="1"/>
    <col min="11021" max="11021" width="8" style="31" bestFit="1" customWidth="1"/>
    <col min="11022" max="11024" width="14.85546875" style="31" customWidth="1"/>
    <col min="11025" max="11025" width="11.140625" style="31" customWidth="1"/>
    <col min="11026" max="11026" width="12.28515625" style="31" customWidth="1"/>
    <col min="11027" max="11027" width="22.85546875" style="31" customWidth="1"/>
    <col min="11028" max="11263" width="9.140625" style="31"/>
    <col min="11264" max="11264" width="39.5703125" style="31" customWidth="1"/>
    <col min="11265" max="11265" width="13.7109375" style="31" customWidth="1"/>
    <col min="11266" max="11266" width="8" style="31" bestFit="1" customWidth="1"/>
    <col min="11267" max="11269" width="13.7109375" style="31" customWidth="1"/>
    <col min="11270" max="11270" width="14.140625" style="31" customWidth="1"/>
    <col min="11271" max="11271" width="8" style="31" bestFit="1" customWidth="1"/>
    <col min="11272" max="11272" width="9.140625" style="31"/>
    <col min="11273" max="11273" width="15.5703125" style="31" customWidth="1"/>
    <col min="11274" max="11274" width="8" style="31" bestFit="1" customWidth="1"/>
    <col min="11275" max="11275" width="15.5703125" style="31" customWidth="1"/>
    <col min="11276" max="11276" width="14.85546875" style="31" customWidth="1"/>
    <col min="11277" max="11277" width="8" style="31" bestFit="1" customWidth="1"/>
    <col min="11278" max="11280" width="14.85546875" style="31" customWidth="1"/>
    <col min="11281" max="11281" width="11.140625" style="31" customWidth="1"/>
    <col min="11282" max="11282" width="12.28515625" style="31" customWidth="1"/>
    <col min="11283" max="11283" width="22.85546875" style="31" customWidth="1"/>
    <col min="11284" max="11519" width="9.140625" style="31"/>
    <col min="11520" max="11520" width="39.5703125" style="31" customWidth="1"/>
    <col min="11521" max="11521" width="13.7109375" style="31" customWidth="1"/>
    <col min="11522" max="11522" width="8" style="31" bestFit="1" customWidth="1"/>
    <col min="11523" max="11525" width="13.7109375" style="31" customWidth="1"/>
    <col min="11526" max="11526" width="14.140625" style="31" customWidth="1"/>
    <col min="11527" max="11527" width="8" style="31" bestFit="1" customWidth="1"/>
    <col min="11528" max="11528" width="9.140625" style="31"/>
    <col min="11529" max="11529" width="15.5703125" style="31" customWidth="1"/>
    <col min="11530" max="11530" width="8" style="31" bestFit="1" customWidth="1"/>
    <col min="11531" max="11531" width="15.5703125" style="31" customWidth="1"/>
    <col min="11532" max="11532" width="14.85546875" style="31" customWidth="1"/>
    <col min="11533" max="11533" width="8" style="31" bestFit="1" customWidth="1"/>
    <col min="11534" max="11536" width="14.85546875" style="31" customWidth="1"/>
    <col min="11537" max="11537" width="11.140625" style="31" customWidth="1"/>
    <col min="11538" max="11538" width="12.28515625" style="31" customWidth="1"/>
    <col min="11539" max="11539" width="22.85546875" style="31" customWidth="1"/>
    <col min="11540" max="11775" width="9.140625" style="31"/>
    <col min="11776" max="11776" width="39.5703125" style="31" customWidth="1"/>
    <col min="11777" max="11777" width="13.7109375" style="31" customWidth="1"/>
    <col min="11778" max="11778" width="8" style="31" bestFit="1" customWidth="1"/>
    <col min="11779" max="11781" width="13.7109375" style="31" customWidth="1"/>
    <col min="11782" max="11782" width="14.140625" style="31" customWidth="1"/>
    <col min="11783" max="11783" width="8" style="31" bestFit="1" customWidth="1"/>
    <col min="11784" max="11784" width="9.140625" style="31"/>
    <col min="11785" max="11785" width="15.5703125" style="31" customWidth="1"/>
    <col min="11786" max="11786" width="8" style="31" bestFit="1" customWidth="1"/>
    <col min="11787" max="11787" width="15.5703125" style="31" customWidth="1"/>
    <col min="11788" max="11788" width="14.85546875" style="31" customWidth="1"/>
    <col min="11789" max="11789" width="8" style="31" bestFit="1" customWidth="1"/>
    <col min="11790" max="11792" width="14.85546875" style="31" customWidth="1"/>
    <col min="11793" max="11793" width="11.140625" style="31" customWidth="1"/>
    <col min="11794" max="11794" width="12.28515625" style="31" customWidth="1"/>
    <col min="11795" max="11795" width="22.85546875" style="31" customWidth="1"/>
    <col min="11796" max="12031" width="9.140625" style="31"/>
    <col min="12032" max="12032" width="39.5703125" style="31" customWidth="1"/>
    <col min="12033" max="12033" width="13.7109375" style="31" customWidth="1"/>
    <col min="12034" max="12034" width="8" style="31" bestFit="1" customWidth="1"/>
    <col min="12035" max="12037" width="13.7109375" style="31" customWidth="1"/>
    <col min="12038" max="12038" width="14.140625" style="31" customWidth="1"/>
    <col min="12039" max="12039" width="8" style="31" bestFit="1" customWidth="1"/>
    <col min="12040" max="12040" width="9.140625" style="31"/>
    <col min="12041" max="12041" width="15.5703125" style="31" customWidth="1"/>
    <col min="12042" max="12042" width="8" style="31" bestFit="1" customWidth="1"/>
    <col min="12043" max="12043" width="15.5703125" style="31" customWidth="1"/>
    <col min="12044" max="12044" width="14.85546875" style="31" customWidth="1"/>
    <col min="12045" max="12045" width="8" style="31" bestFit="1" customWidth="1"/>
    <col min="12046" max="12048" width="14.85546875" style="31" customWidth="1"/>
    <col min="12049" max="12049" width="11.140625" style="31" customWidth="1"/>
    <col min="12050" max="12050" width="12.28515625" style="31" customWidth="1"/>
    <col min="12051" max="12051" width="22.85546875" style="31" customWidth="1"/>
    <col min="12052" max="12287" width="9.140625" style="31"/>
    <col min="12288" max="12288" width="39.5703125" style="31" customWidth="1"/>
    <col min="12289" max="12289" width="13.7109375" style="31" customWidth="1"/>
    <col min="12290" max="12290" width="8" style="31" bestFit="1" customWidth="1"/>
    <col min="12291" max="12293" width="13.7109375" style="31" customWidth="1"/>
    <col min="12294" max="12294" width="14.140625" style="31" customWidth="1"/>
    <col min="12295" max="12295" width="8" style="31" bestFit="1" customWidth="1"/>
    <col min="12296" max="12296" width="9.140625" style="31"/>
    <col min="12297" max="12297" width="15.5703125" style="31" customWidth="1"/>
    <col min="12298" max="12298" width="8" style="31" bestFit="1" customWidth="1"/>
    <col min="12299" max="12299" width="15.5703125" style="31" customWidth="1"/>
    <col min="12300" max="12300" width="14.85546875" style="31" customWidth="1"/>
    <col min="12301" max="12301" width="8" style="31" bestFit="1" customWidth="1"/>
    <col min="12302" max="12304" width="14.85546875" style="31" customWidth="1"/>
    <col min="12305" max="12305" width="11.140625" style="31" customWidth="1"/>
    <col min="12306" max="12306" width="12.28515625" style="31" customWidth="1"/>
    <col min="12307" max="12307" width="22.85546875" style="31" customWidth="1"/>
    <col min="12308" max="12543" width="9.140625" style="31"/>
    <col min="12544" max="12544" width="39.5703125" style="31" customWidth="1"/>
    <col min="12545" max="12545" width="13.7109375" style="31" customWidth="1"/>
    <col min="12546" max="12546" width="8" style="31" bestFit="1" customWidth="1"/>
    <col min="12547" max="12549" width="13.7109375" style="31" customWidth="1"/>
    <col min="12550" max="12550" width="14.140625" style="31" customWidth="1"/>
    <col min="12551" max="12551" width="8" style="31" bestFit="1" customWidth="1"/>
    <col min="12552" max="12552" width="9.140625" style="31"/>
    <col min="12553" max="12553" width="15.5703125" style="31" customWidth="1"/>
    <col min="12554" max="12554" width="8" style="31" bestFit="1" customWidth="1"/>
    <col min="12555" max="12555" width="15.5703125" style="31" customWidth="1"/>
    <col min="12556" max="12556" width="14.85546875" style="31" customWidth="1"/>
    <col min="12557" max="12557" width="8" style="31" bestFit="1" customWidth="1"/>
    <col min="12558" max="12560" width="14.85546875" style="31" customWidth="1"/>
    <col min="12561" max="12561" width="11.140625" style="31" customWidth="1"/>
    <col min="12562" max="12562" width="12.28515625" style="31" customWidth="1"/>
    <col min="12563" max="12563" width="22.85546875" style="31" customWidth="1"/>
    <col min="12564" max="12799" width="9.140625" style="31"/>
    <col min="12800" max="12800" width="39.5703125" style="31" customWidth="1"/>
    <col min="12801" max="12801" width="13.7109375" style="31" customWidth="1"/>
    <col min="12802" max="12802" width="8" style="31" bestFit="1" customWidth="1"/>
    <col min="12803" max="12805" width="13.7109375" style="31" customWidth="1"/>
    <col min="12806" max="12806" width="14.140625" style="31" customWidth="1"/>
    <col min="12807" max="12807" width="8" style="31" bestFit="1" customWidth="1"/>
    <col min="12808" max="12808" width="9.140625" style="31"/>
    <col min="12809" max="12809" width="15.5703125" style="31" customWidth="1"/>
    <col min="12810" max="12810" width="8" style="31" bestFit="1" customWidth="1"/>
    <col min="12811" max="12811" width="15.5703125" style="31" customWidth="1"/>
    <col min="12812" max="12812" width="14.85546875" style="31" customWidth="1"/>
    <col min="12813" max="12813" width="8" style="31" bestFit="1" customWidth="1"/>
    <col min="12814" max="12816" width="14.85546875" style="31" customWidth="1"/>
    <col min="12817" max="12817" width="11.140625" style="31" customWidth="1"/>
    <col min="12818" max="12818" width="12.28515625" style="31" customWidth="1"/>
    <col min="12819" max="12819" width="22.85546875" style="31" customWidth="1"/>
    <col min="12820" max="13055" width="9.140625" style="31"/>
    <col min="13056" max="13056" width="39.5703125" style="31" customWidth="1"/>
    <col min="13057" max="13057" width="13.7109375" style="31" customWidth="1"/>
    <col min="13058" max="13058" width="8" style="31" bestFit="1" customWidth="1"/>
    <col min="13059" max="13061" width="13.7109375" style="31" customWidth="1"/>
    <col min="13062" max="13062" width="14.140625" style="31" customWidth="1"/>
    <col min="13063" max="13063" width="8" style="31" bestFit="1" customWidth="1"/>
    <col min="13064" max="13064" width="9.140625" style="31"/>
    <col min="13065" max="13065" width="15.5703125" style="31" customWidth="1"/>
    <col min="13066" max="13066" width="8" style="31" bestFit="1" customWidth="1"/>
    <col min="13067" max="13067" width="15.5703125" style="31" customWidth="1"/>
    <col min="13068" max="13068" width="14.85546875" style="31" customWidth="1"/>
    <col min="13069" max="13069" width="8" style="31" bestFit="1" customWidth="1"/>
    <col min="13070" max="13072" width="14.85546875" style="31" customWidth="1"/>
    <col min="13073" max="13073" width="11.140625" style="31" customWidth="1"/>
    <col min="13074" max="13074" width="12.28515625" style="31" customWidth="1"/>
    <col min="13075" max="13075" width="22.85546875" style="31" customWidth="1"/>
    <col min="13076" max="13311" width="9.140625" style="31"/>
    <col min="13312" max="13312" width="39.5703125" style="31" customWidth="1"/>
    <col min="13313" max="13313" width="13.7109375" style="31" customWidth="1"/>
    <col min="13314" max="13314" width="8" style="31" bestFit="1" customWidth="1"/>
    <col min="13315" max="13317" width="13.7109375" style="31" customWidth="1"/>
    <col min="13318" max="13318" width="14.140625" style="31" customWidth="1"/>
    <col min="13319" max="13319" width="8" style="31" bestFit="1" customWidth="1"/>
    <col min="13320" max="13320" width="9.140625" style="31"/>
    <col min="13321" max="13321" width="15.5703125" style="31" customWidth="1"/>
    <col min="13322" max="13322" width="8" style="31" bestFit="1" customWidth="1"/>
    <col min="13323" max="13323" width="15.5703125" style="31" customWidth="1"/>
    <col min="13324" max="13324" width="14.85546875" style="31" customWidth="1"/>
    <col min="13325" max="13325" width="8" style="31" bestFit="1" customWidth="1"/>
    <col min="13326" max="13328" width="14.85546875" style="31" customWidth="1"/>
    <col min="13329" max="13329" width="11.140625" style="31" customWidth="1"/>
    <col min="13330" max="13330" width="12.28515625" style="31" customWidth="1"/>
    <col min="13331" max="13331" width="22.85546875" style="31" customWidth="1"/>
    <col min="13332" max="13567" width="9.140625" style="31"/>
    <col min="13568" max="13568" width="39.5703125" style="31" customWidth="1"/>
    <col min="13569" max="13569" width="13.7109375" style="31" customWidth="1"/>
    <col min="13570" max="13570" width="8" style="31" bestFit="1" customWidth="1"/>
    <col min="13571" max="13573" width="13.7109375" style="31" customWidth="1"/>
    <col min="13574" max="13574" width="14.140625" style="31" customWidth="1"/>
    <col min="13575" max="13575" width="8" style="31" bestFit="1" customWidth="1"/>
    <col min="13576" max="13576" width="9.140625" style="31"/>
    <col min="13577" max="13577" width="15.5703125" style="31" customWidth="1"/>
    <col min="13578" max="13578" width="8" style="31" bestFit="1" customWidth="1"/>
    <col min="13579" max="13579" width="15.5703125" style="31" customWidth="1"/>
    <col min="13580" max="13580" width="14.85546875" style="31" customWidth="1"/>
    <col min="13581" max="13581" width="8" style="31" bestFit="1" customWidth="1"/>
    <col min="13582" max="13584" width="14.85546875" style="31" customWidth="1"/>
    <col min="13585" max="13585" width="11.140625" style="31" customWidth="1"/>
    <col min="13586" max="13586" width="12.28515625" style="31" customWidth="1"/>
    <col min="13587" max="13587" width="22.85546875" style="31" customWidth="1"/>
    <col min="13588" max="13823" width="9.140625" style="31"/>
    <col min="13824" max="13824" width="39.5703125" style="31" customWidth="1"/>
    <col min="13825" max="13825" width="13.7109375" style="31" customWidth="1"/>
    <col min="13826" max="13826" width="8" style="31" bestFit="1" customWidth="1"/>
    <col min="13827" max="13829" width="13.7109375" style="31" customWidth="1"/>
    <col min="13830" max="13830" width="14.140625" style="31" customWidth="1"/>
    <col min="13831" max="13831" width="8" style="31" bestFit="1" customWidth="1"/>
    <col min="13832" max="13832" width="9.140625" style="31"/>
    <col min="13833" max="13833" width="15.5703125" style="31" customWidth="1"/>
    <col min="13834" max="13834" width="8" style="31" bestFit="1" customWidth="1"/>
    <col min="13835" max="13835" width="15.5703125" style="31" customWidth="1"/>
    <col min="13836" max="13836" width="14.85546875" style="31" customWidth="1"/>
    <col min="13837" max="13837" width="8" style="31" bestFit="1" customWidth="1"/>
    <col min="13838" max="13840" width="14.85546875" style="31" customWidth="1"/>
    <col min="13841" max="13841" width="11.140625" style="31" customWidth="1"/>
    <col min="13842" max="13842" width="12.28515625" style="31" customWidth="1"/>
    <col min="13843" max="13843" width="22.85546875" style="31" customWidth="1"/>
    <col min="13844" max="14079" width="9.140625" style="31"/>
    <col min="14080" max="14080" width="39.5703125" style="31" customWidth="1"/>
    <col min="14081" max="14081" width="13.7109375" style="31" customWidth="1"/>
    <col min="14082" max="14082" width="8" style="31" bestFit="1" customWidth="1"/>
    <col min="14083" max="14085" width="13.7109375" style="31" customWidth="1"/>
    <col min="14086" max="14086" width="14.140625" style="31" customWidth="1"/>
    <col min="14087" max="14087" width="8" style="31" bestFit="1" customWidth="1"/>
    <col min="14088" max="14088" width="9.140625" style="31"/>
    <col min="14089" max="14089" width="15.5703125" style="31" customWidth="1"/>
    <col min="14090" max="14090" width="8" style="31" bestFit="1" customWidth="1"/>
    <col min="14091" max="14091" width="15.5703125" style="31" customWidth="1"/>
    <col min="14092" max="14092" width="14.85546875" style="31" customWidth="1"/>
    <col min="14093" max="14093" width="8" style="31" bestFit="1" customWidth="1"/>
    <col min="14094" max="14096" width="14.85546875" style="31" customWidth="1"/>
    <col min="14097" max="14097" width="11.140625" style="31" customWidth="1"/>
    <col min="14098" max="14098" width="12.28515625" style="31" customWidth="1"/>
    <col min="14099" max="14099" width="22.85546875" style="31" customWidth="1"/>
    <col min="14100" max="14335" width="9.140625" style="31"/>
    <col min="14336" max="14336" width="39.5703125" style="31" customWidth="1"/>
    <col min="14337" max="14337" width="13.7109375" style="31" customWidth="1"/>
    <col min="14338" max="14338" width="8" style="31" bestFit="1" customWidth="1"/>
    <col min="14339" max="14341" width="13.7109375" style="31" customWidth="1"/>
    <col min="14342" max="14342" width="14.140625" style="31" customWidth="1"/>
    <col min="14343" max="14343" width="8" style="31" bestFit="1" customWidth="1"/>
    <col min="14344" max="14344" width="9.140625" style="31"/>
    <col min="14345" max="14345" width="15.5703125" style="31" customWidth="1"/>
    <col min="14346" max="14346" width="8" style="31" bestFit="1" customWidth="1"/>
    <col min="14347" max="14347" width="15.5703125" style="31" customWidth="1"/>
    <col min="14348" max="14348" width="14.85546875" style="31" customWidth="1"/>
    <col min="14349" max="14349" width="8" style="31" bestFit="1" customWidth="1"/>
    <col min="14350" max="14352" width="14.85546875" style="31" customWidth="1"/>
    <col min="14353" max="14353" width="11.140625" style="31" customWidth="1"/>
    <col min="14354" max="14354" width="12.28515625" style="31" customWidth="1"/>
    <col min="14355" max="14355" width="22.85546875" style="31" customWidth="1"/>
    <col min="14356" max="14591" width="9.140625" style="31"/>
    <col min="14592" max="14592" width="39.5703125" style="31" customWidth="1"/>
    <col min="14593" max="14593" width="13.7109375" style="31" customWidth="1"/>
    <col min="14594" max="14594" width="8" style="31" bestFit="1" customWidth="1"/>
    <col min="14595" max="14597" width="13.7109375" style="31" customWidth="1"/>
    <col min="14598" max="14598" width="14.140625" style="31" customWidth="1"/>
    <col min="14599" max="14599" width="8" style="31" bestFit="1" customWidth="1"/>
    <col min="14600" max="14600" width="9.140625" style="31"/>
    <col min="14601" max="14601" width="15.5703125" style="31" customWidth="1"/>
    <col min="14602" max="14602" width="8" style="31" bestFit="1" customWidth="1"/>
    <col min="14603" max="14603" width="15.5703125" style="31" customWidth="1"/>
    <col min="14604" max="14604" width="14.85546875" style="31" customWidth="1"/>
    <col min="14605" max="14605" width="8" style="31" bestFit="1" customWidth="1"/>
    <col min="14606" max="14608" width="14.85546875" style="31" customWidth="1"/>
    <col min="14609" max="14609" width="11.140625" style="31" customWidth="1"/>
    <col min="14610" max="14610" width="12.28515625" style="31" customWidth="1"/>
    <col min="14611" max="14611" width="22.85546875" style="31" customWidth="1"/>
    <col min="14612" max="14847" width="9.140625" style="31"/>
    <col min="14848" max="14848" width="39.5703125" style="31" customWidth="1"/>
    <col min="14849" max="14849" width="13.7109375" style="31" customWidth="1"/>
    <col min="14850" max="14850" width="8" style="31" bestFit="1" customWidth="1"/>
    <col min="14851" max="14853" width="13.7109375" style="31" customWidth="1"/>
    <col min="14854" max="14854" width="14.140625" style="31" customWidth="1"/>
    <col min="14855" max="14855" width="8" style="31" bestFit="1" customWidth="1"/>
    <col min="14856" max="14856" width="9.140625" style="31"/>
    <col min="14857" max="14857" width="15.5703125" style="31" customWidth="1"/>
    <col min="14858" max="14858" width="8" style="31" bestFit="1" customWidth="1"/>
    <col min="14859" max="14859" width="15.5703125" style="31" customWidth="1"/>
    <col min="14860" max="14860" width="14.85546875" style="31" customWidth="1"/>
    <col min="14861" max="14861" width="8" style="31" bestFit="1" customWidth="1"/>
    <col min="14862" max="14864" width="14.85546875" style="31" customWidth="1"/>
    <col min="14865" max="14865" width="11.140625" style="31" customWidth="1"/>
    <col min="14866" max="14866" width="12.28515625" style="31" customWidth="1"/>
    <col min="14867" max="14867" width="22.85546875" style="31" customWidth="1"/>
    <col min="14868" max="15103" width="9.140625" style="31"/>
    <col min="15104" max="15104" width="39.5703125" style="31" customWidth="1"/>
    <col min="15105" max="15105" width="13.7109375" style="31" customWidth="1"/>
    <col min="15106" max="15106" width="8" style="31" bestFit="1" customWidth="1"/>
    <col min="15107" max="15109" width="13.7109375" style="31" customWidth="1"/>
    <col min="15110" max="15110" width="14.140625" style="31" customWidth="1"/>
    <col min="15111" max="15111" width="8" style="31" bestFit="1" customWidth="1"/>
    <col min="15112" max="15112" width="9.140625" style="31"/>
    <col min="15113" max="15113" width="15.5703125" style="31" customWidth="1"/>
    <col min="15114" max="15114" width="8" style="31" bestFit="1" customWidth="1"/>
    <col min="15115" max="15115" width="15.5703125" style="31" customWidth="1"/>
    <col min="15116" max="15116" width="14.85546875" style="31" customWidth="1"/>
    <col min="15117" max="15117" width="8" style="31" bestFit="1" customWidth="1"/>
    <col min="15118" max="15120" width="14.85546875" style="31" customWidth="1"/>
    <col min="15121" max="15121" width="11.140625" style="31" customWidth="1"/>
    <col min="15122" max="15122" width="12.28515625" style="31" customWidth="1"/>
    <col min="15123" max="15123" width="22.85546875" style="31" customWidth="1"/>
    <col min="15124" max="15359" width="9.140625" style="31"/>
    <col min="15360" max="15360" width="39.5703125" style="31" customWidth="1"/>
    <col min="15361" max="15361" width="13.7109375" style="31" customWidth="1"/>
    <col min="15362" max="15362" width="8" style="31" bestFit="1" customWidth="1"/>
    <col min="15363" max="15365" width="13.7109375" style="31" customWidth="1"/>
    <col min="15366" max="15366" width="14.140625" style="31" customWidth="1"/>
    <col min="15367" max="15367" width="8" style="31" bestFit="1" customWidth="1"/>
    <col min="15368" max="15368" width="9.140625" style="31"/>
    <col min="15369" max="15369" width="15.5703125" style="31" customWidth="1"/>
    <col min="15370" max="15370" width="8" style="31" bestFit="1" customWidth="1"/>
    <col min="15371" max="15371" width="15.5703125" style="31" customWidth="1"/>
    <col min="15372" max="15372" width="14.85546875" style="31" customWidth="1"/>
    <col min="15373" max="15373" width="8" style="31" bestFit="1" customWidth="1"/>
    <col min="15374" max="15376" width="14.85546875" style="31" customWidth="1"/>
    <col min="15377" max="15377" width="11.140625" style="31" customWidth="1"/>
    <col min="15378" max="15378" width="12.28515625" style="31" customWidth="1"/>
    <col min="15379" max="15379" width="22.85546875" style="31" customWidth="1"/>
    <col min="15380" max="15615" width="9.140625" style="31"/>
    <col min="15616" max="15616" width="39.5703125" style="31" customWidth="1"/>
    <col min="15617" max="15617" width="13.7109375" style="31" customWidth="1"/>
    <col min="15618" max="15618" width="8" style="31" bestFit="1" customWidth="1"/>
    <col min="15619" max="15621" width="13.7109375" style="31" customWidth="1"/>
    <col min="15622" max="15622" width="14.140625" style="31" customWidth="1"/>
    <col min="15623" max="15623" width="8" style="31" bestFit="1" customWidth="1"/>
    <col min="15624" max="15624" width="9.140625" style="31"/>
    <col min="15625" max="15625" width="15.5703125" style="31" customWidth="1"/>
    <col min="15626" max="15626" width="8" style="31" bestFit="1" customWidth="1"/>
    <col min="15627" max="15627" width="15.5703125" style="31" customWidth="1"/>
    <col min="15628" max="15628" width="14.85546875" style="31" customWidth="1"/>
    <col min="15629" max="15629" width="8" style="31" bestFit="1" customWidth="1"/>
    <col min="15630" max="15632" width="14.85546875" style="31" customWidth="1"/>
    <col min="15633" max="15633" width="11.140625" style="31" customWidth="1"/>
    <col min="15634" max="15634" width="12.28515625" style="31" customWidth="1"/>
    <col min="15635" max="15635" width="22.85546875" style="31" customWidth="1"/>
    <col min="15636" max="15871" width="9.140625" style="31"/>
    <col min="15872" max="15872" width="39.5703125" style="31" customWidth="1"/>
    <col min="15873" max="15873" width="13.7109375" style="31" customWidth="1"/>
    <col min="15874" max="15874" width="8" style="31" bestFit="1" customWidth="1"/>
    <col min="15875" max="15877" width="13.7109375" style="31" customWidth="1"/>
    <col min="15878" max="15878" width="14.140625" style="31" customWidth="1"/>
    <col min="15879" max="15879" width="8" style="31" bestFit="1" customWidth="1"/>
    <col min="15880" max="15880" width="9.140625" style="31"/>
    <col min="15881" max="15881" width="15.5703125" style="31" customWidth="1"/>
    <col min="15882" max="15882" width="8" style="31" bestFit="1" customWidth="1"/>
    <col min="15883" max="15883" width="15.5703125" style="31" customWidth="1"/>
    <col min="15884" max="15884" width="14.85546875" style="31" customWidth="1"/>
    <col min="15885" max="15885" width="8" style="31" bestFit="1" customWidth="1"/>
    <col min="15886" max="15888" width="14.85546875" style="31" customWidth="1"/>
    <col min="15889" max="15889" width="11.140625" style="31" customWidth="1"/>
    <col min="15890" max="15890" width="12.28515625" style="31" customWidth="1"/>
    <col min="15891" max="15891" width="22.85546875" style="31" customWidth="1"/>
    <col min="15892" max="16127" width="9.140625" style="31"/>
    <col min="16128" max="16128" width="39.5703125" style="31" customWidth="1"/>
    <col min="16129" max="16129" width="13.7109375" style="31" customWidth="1"/>
    <col min="16130" max="16130" width="8" style="31" bestFit="1" customWidth="1"/>
    <col min="16131" max="16133" width="13.7109375" style="31" customWidth="1"/>
    <col min="16134" max="16134" width="14.140625" style="31" customWidth="1"/>
    <col min="16135" max="16135" width="8" style="31" bestFit="1" customWidth="1"/>
    <col min="16136" max="16136" width="9.140625" style="31"/>
    <col min="16137" max="16137" width="15.5703125" style="31" customWidth="1"/>
    <col min="16138" max="16138" width="8" style="31" bestFit="1" customWidth="1"/>
    <col min="16139" max="16139" width="15.5703125" style="31" customWidth="1"/>
    <col min="16140" max="16140" width="14.85546875" style="31" customWidth="1"/>
    <col min="16141" max="16141" width="8" style="31" bestFit="1" customWidth="1"/>
    <col min="16142" max="16144" width="14.85546875" style="31" customWidth="1"/>
    <col min="16145" max="16145" width="11.140625" style="31" customWidth="1"/>
    <col min="16146" max="16146" width="12.28515625" style="31" customWidth="1"/>
    <col min="16147" max="16147" width="22.85546875" style="31" customWidth="1"/>
    <col min="16148" max="16384" width="9.140625" style="31"/>
  </cols>
  <sheetData>
    <row r="2" spans="1:21" x14ac:dyDescent="0.2">
      <c r="A2" s="84" t="s">
        <v>0</v>
      </c>
      <c r="B2" s="84"/>
      <c r="C2" s="84"/>
      <c r="D2" s="84"/>
      <c r="E2" s="84"/>
      <c r="F2" s="84"/>
      <c r="G2" s="84"/>
      <c r="H2" s="84"/>
      <c r="I2" s="84"/>
      <c r="J2" s="84"/>
      <c r="K2" s="84"/>
      <c r="L2" s="84"/>
      <c r="M2" s="84"/>
      <c r="N2" s="84"/>
      <c r="O2" s="84"/>
      <c r="P2" s="84"/>
      <c r="Q2" s="84"/>
      <c r="R2" s="84"/>
      <c r="S2" s="84"/>
    </row>
    <row r="3" spans="1:21" x14ac:dyDescent="0.2">
      <c r="A3" s="85" t="s">
        <v>86</v>
      </c>
      <c r="B3" s="85"/>
      <c r="C3" s="85"/>
      <c r="D3" s="85"/>
      <c r="E3" s="85"/>
      <c r="F3" s="85"/>
      <c r="G3" s="85"/>
      <c r="H3" s="85"/>
      <c r="I3" s="85"/>
      <c r="J3" s="85"/>
      <c r="K3" s="85"/>
      <c r="L3" s="85"/>
      <c r="M3" s="85"/>
      <c r="N3" s="85"/>
      <c r="O3" s="85"/>
      <c r="P3" s="85"/>
      <c r="Q3" s="85"/>
      <c r="R3" s="85"/>
      <c r="S3" s="85"/>
    </row>
    <row r="4" spans="1:21" x14ac:dyDescent="0.2">
      <c r="A4" s="86" t="s">
        <v>88</v>
      </c>
      <c r="B4" s="86"/>
      <c r="C4" s="86"/>
      <c r="D4" s="86"/>
      <c r="E4" s="86"/>
      <c r="F4" s="86"/>
      <c r="G4" s="86"/>
      <c r="H4" s="86"/>
      <c r="I4" s="86"/>
      <c r="J4" s="86"/>
      <c r="K4" s="86"/>
      <c r="L4" s="86"/>
      <c r="M4" s="86"/>
      <c r="N4" s="86"/>
      <c r="O4" s="86"/>
      <c r="P4" s="86"/>
      <c r="Q4" s="86"/>
      <c r="R4" s="86"/>
      <c r="S4" s="86"/>
    </row>
    <row r="5" spans="1:21" x14ac:dyDescent="0.2">
      <c r="A5" s="32"/>
      <c r="B5" s="32"/>
      <c r="C5" s="32"/>
      <c r="D5" s="32"/>
      <c r="E5" s="32"/>
      <c r="F5" s="33"/>
      <c r="G5" s="32"/>
      <c r="H5" s="33"/>
      <c r="I5" s="34"/>
      <c r="J5" s="32"/>
      <c r="K5" s="33"/>
      <c r="L5" s="33"/>
      <c r="M5" s="32"/>
      <c r="N5" s="32"/>
      <c r="O5" s="32"/>
      <c r="P5" s="32"/>
      <c r="Q5" s="33"/>
      <c r="R5" s="34"/>
      <c r="S5" s="34"/>
    </row>
    <row r="6" spans="1:21" x14ac:dyDescent="0.2">
      <c r="A6" s="87" t="s">
        <v>87</v>
      </c>
      <c r="B6" s="87"/>
      <c r="C6" s="87"/>
      <c r="D6" s="87"/>
      <c r="E6" s="87"/>
      <c r="F6" s="87"/>
      <c r="G6" s="35"/>
      <c r="H6" s="36"/>
      <c r="I6" s="37"/>
      <c r="J6" s="38"/>
      <c r="K6" s="88"/>
      <c r="L6" s="88"/>
      <c r="M6" s="88"/>
      <c r="N6" s="39"/>
      <c r="O6" s="39"/>
      <c r="P6" s="39"/>
      <c r="R6" s="89" t="s">
        <v>1</v>
      </c>
      <c r="S6" s="89"/>
    </row>
    <row r="7" spans="1:21" ht="12.75" customHeight="1" x14ac:dyDescent="0.2">
      <c r="A7" s="91" t="s">
        <v>2</v>
      </c>
      <c r="B7" s="92" t="s">
        <v>3</v>
      </c>
      <c r="C7" s="92"/>
      <c r="D7" s="92"/>
      <c r="E7" s="92"/>
      <c r="F7" s="92"/>
      <c r="G7" s="92" t="s">
        <v>4</v>
      </c>
      <c r="H7" s="92"/>
      <c r="I7" s="93" t="s">
        <v>5</v>
      </c>
      <c r="J7" s="92" t="s">
        <v>6</v>
      </c>
      <c r="K7" s="92"/>
      <c r="L7" s="94" t="s">
        <v>7</v>
      </c>
      <c r="M7" s="92" t="s">
        <v>8</v>
      </c>
      <c r="N7" s="92"/>
      <c r="O7" s="92"/>
      <c r="P7" s="92"/>
      <c r="Q7" s="92"/>
      <c r="R7" s="96" t="s">
        <v>9</v>
      </c>
      <c r="S7" s="96"/>
    </row>
    <row r="8" spans="1:21" ht="24" x14ac:dyDescent="0.2">
      <c r="A8" s="91"/>
      <c r="B8" s="41" t="s">
        <v>10</v>
      </c>
      <c r="C8" s="42" t="s">
        <v>11</v>
      </c>
      <c r="D8" s="41" t="s">
        <v>12</v>
      </c>
      <c r="E8" s="41" t="s">
        <v>13</v>
      </c>
      <c r="F8" s="42" t="s">
        <v>14</v>
      </c>
      <c r="G8" s="41" t="s">
        <v>10</v>
      </c>
      <c r="H8" s="42" t="s">
        <v>11</v>
      </c>
      <c r="I8" s="93"/>
      <c r="J8" s="41" t="s">
        <v>10</v>
      </c>
      <c r="K8" s="42" t="s">
        <v>11</v>
      </c>
      <c r="L8" s="95"/>
      <c r="M8" s="41" t="s">
        <v>10</v>
      </c>
      <c r="N8" s="42" t="s">
        <v>11</v>
      </c>
      <c r="O8" s="41" t="s">
        <v>12</v>
      </c>
      <c r="P8" s="41" t="s">
        <v>13</v>
      </c>
      <c r="Q8" s="42" t="s">
        <v>14</v>
      </c>
      <c r="R8" s="43" t="s">
        <v>15</v>
      </c>
      <c r="S8" s="43" t="s">
        <v>16</v>
      </c>
    </row>
    <row r="9" spans="1:21" s="44"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0"/>
      <c r="U9" s="76"/>
    </row>
    <row r="10" spans="1:21" ht="24" x14ac:dyDescent="0.2">
      <c r="A10" s="45" t="s">
        <v>18</v>
      </c>
      <c r="B10" s="46">
        <f>+D10+E10+F10</f>
        <v>0</v>
      </c>
      <c r="C10" s="6"/>
      <c r="D10" s="7"/>
      <c r="E10" s="7"/>
      <c r="F10" s="7"/>
      <c r="G10" s="7"/>
      <c r="H10" s="8"/>
      <c r="I10" s="9"/>
      <c r="J10" s="7"/>
      <c r="K10" s="8"/>
      <c r="L10" s="10"/>
      <c r="M10" s="47">
        <f>+B10+G10-J10+L10</f>
        <v>0</v>
      </c>
      <c r="N10" s="8"/>
      <c r="O10" s="7"/>
      <c r="P10" s="7"/>
      <c r="Q10" s="7"/>
      <c r="R10" s="9"/>
      <c r="S10" s="9"/>
      <c r="T10" s="30" t="str">
        <f>+IF(G10&gt;0,IF(AND(I10&gt;0,I10&lt;0.15,R10&gt;0,R10&lt;0.15,S10&gt;0,S10&lt;0.15),"","ЗЖДХ болон дээд, доод хүүг сараар шивнэ үү."),"")</f>
        <v/>
      </c>
      <c r="U10" s="76" t="str">
        <f>IF(SUM(O10:Q10)=M10,"",IF(ROUND(M10-O10-P10-Q10,2)=ROUND($Q$71,2),"","Зээлийн эцсийн үлдэгдлийн дүн зөрүүтэй"))</f>
        <v/>
      </c>
    </row>
    <row r="11" spans="1:21" x14ac:dyDescent="0.2">
      <c r="A11" s="45" t="s">
        <v>19</v>
      </c>
      <c r="B11" s="46">
        <f t="shared" ref="B11:B29" si="1">+D11+E11+F11</f>
        <v>0</v>
      </c>
      <c r="C11" s="6"/>
      <c r="D11" s="7"/>
      <c r="E11" s="7"/>
      <c r="F11" s="7"/>
      <c r="G11" s="7"/>
      <c r="H11" s="8"/>
      <c r="I11" s="9"/>
      <c r="J11" s="7"/>
      <c r="K11" s="8"/>
      <c r="L11" s="10"/>
      <c r="M11" s="47">
        <f t="shared" ref="M11:M28" si="2">+B11+G11-J11+L11</f>
        <v>0</v>
      </c>
      <c r="N11" s="8"/>
      <c r="O11" s="7"/>
      <c r="P11" s="7"/>
      <c r="Q11" s="7"/>
      <c r="R11" s="9"/>
      <c r="S11" s="9"/>
      <c r="T11" s="30" t="str">
        <f t="shared" ref="T11:T71" si="3">+IF(G11&gt;0,IF(AND(I11&gt;0,I11&lt;0.15,R11&gt;0,R11&lt;0.15,S11&gt;0,S11&lt;0.15),"","ЗЖДХ болон дээд, доод хүүг сараар шивнэ үү."),"")</f>
        <v/>
      </c>
      <c r="U11" s="76" t="str">
        <f t="shared" ref="U11:U71" si="4">IF(SUM(O11:Q11)=M11,"",IF(ROUND(M11-O11-P11-Q11,2)=ROUND($Q$71,2),"","Зээлийн эцсийн үлдэгдлийн дүн зөрүүтэй"))</f>
        <v/>
      </c>
    </row>
    <row r="12" spans="1:21" x14ac:dyDescent="0.2">
      <c r="A12" s="48" t="s">
        <v>20</v>
      </c>
      <c r="B12" s="46">
        <f t="shared" si="1"/>
        <v>0</v>
      </c>
      <c r="C12" s="12"/>
      <c r="D12" s="13"/>
      <c r="E12" s="13"/>
      <c r="F12" s="13"/>
      <c r="G12" s="13"/>
      <c r="H12" s="14"/>
      <c r="I12" s="9"/>
      <c r="J12" s="13"/>
      <c r="K12" s="14"/>
      <c r="L12" s="15"/>
      <c r="M12" s="47">
        <f t="shared" si="2"/>
        <v>0</v>
      </c>
      <c r="N12" s="14"/>
      <c r="O12" s="13"/>
      <c r="P12" s="13"/>
      <c r="Q12" s="13"/>
      <c r="R12" s="9"/>
      <c r="S12" s="9"/>
      <c r="T12" s="30" t="str">
        <f t="shared" si="3"/>
        <v/>
      </c>
      <c r="U12" s="76" t="str">
        <f t="shared" si="4"/>
        <v/>
      </c>
    </row>
    <row r="13" spans="1:21" x14ac:dyDescent="0.2">
      <c r="A13" s="48" t="s">
        <v>21</v>
      </c>
      <c r="B13" s="46">
        <f t="shared" si="1"/>
        <v>0</v>
      </c>
      <c r="C13" s="12"/>
      <c r="D13" s="13"/>
      <c r="E13" s="13"/>
      <c r="F13" s="13"/>
      <c r="G13" s="13"/>
      <c r="H13" s="14"/>
      <c r="I13" s="9"/>
      <c r="J13" s="13"/>
      <c r="K13" s="14"/>
      <c r="L13" s="15"/>
      <c r="M13" s="47">
        <f t="shared" si="2"/>
        <v>0</v>
      </c>
      <c r="N13" s="14"/>
      <c r="O13" s="13"/>
      <c r="P13" s="13"/>
      <c r="Q13" s="13"/>
      <c r="R13" s="9"/>
      <c r="S13" s="9"/>
      <c r="T13" s="30" t="str">
        <f t="shared" si="3"/>
        <v/>
      </c>
      <c r="U13" s="76" t="str">
        <f t="shared" si="4"/>
        <v/>
      </c>
    </row>
    <row r="14" spans="1:21" ht="24" x14ac:dyDescent="0.2">
      <c r="A14" s="48" t="s">
        <v>22</v>
      </c>
      <c r="B14" s="46">
        <f t="shared" si="1"/>
        <v>0</v>
      </c>
      <c r="C14" s="12"/>
      <c r="D14" s="13"/>
      <c r="E14" s="13"/>
      <c r="F14" s="13"/>
      <c r="G14" s="13"/>
      <c r="H14" s="14"/>
      <c r="I14" s="9"/>
      <c r="J14" s="13"/>
      <c r="K14" s="14"/>
      <c r="L14" s="15"/>
      <c r="M14" s="47">
        <f t="shared" si="2"/>
        <v>0</v>
      </c>
      <c r="N14" s="14"/>
      <c r="O14" s="13"/>
      <c r="P14" s="13"/>
      <c r="Q14" s="13"/>
      <c r="R14" s="9"/>
      <c r="S14" s="9"/>
      <c r="T14" s="30" t="str">
        <f t="shared" si="3"/>
        <v/>
      </c>
      <c r="U14" s="76" t="str">
        <f t="shared" si="4"/>
        <v/>
      </c>
    </row>
    <row r="15" spans="1:21" x14ac:dyDescent="0.2">
      <c r="A15" s="48" t="s">
        <v>23</v>
      </c>
      <c r="B15" s="46">
        <f t="shared" si="1"/>
        <v>0</v>
      </c>
      <c r="C15" s="12"/>
      <c r="D15" s="13"/>
      <c r="E15" s="13"/>
      <c r="F15" s="13"/>
      <c r="G15" s="13"/>
      <c r="H15" s="14"/>
      <c r="I15" s="9"/>
      <c r="J15" s="13"/>
      <c r="K15" s="14"/>
      <c r="L15" s="15"/>
      <c r="M15" s="47">
        <f t="shared" si="2"/>
        <v>0</v>
      </c>
      <c r="N15" s="14"/>
      <c r="O15" s="13"/>
      <c r="P15" s="13"/>
      <c r="Q15" s="13"/>
      <c r="R15" s="9"/>
      <c r="S15" s="9"/>
      <c r="T15" s="30" t="str">
        <f t="shared" si="3"/>
        <v/>
      </c>
      <c r="U15" s="76" t="str">
        <f t="shared" si="4"/>
        <v/>
      </c>
    </row>
    <row r="16" spans="1:21" x14ac:dyDescent="0.2">
      <c r="A16" s="48" t="s">
        <v>24</v>
      </c>
      <c r="B16" s="46">
        <f t="shared" si="1"/>
        <v>0</v>
      </c>
      <c r="C16" s="12"/>
      <c r="D16" s="13"/>
      <c r="E16" s="13"/>
      <c r="F16" s="13"/>
      <c r="G16" s="13"/>
      <c r="H16" s="14"/>
      <c r="I16" s="9"/>
      <c r="J16" s="13"/>
      <c r="K16" s="14"/>
      <c r="L16" s="15"/>
      <c r="M16" s="47">
        <f t="shared" si="2"/>
        <v>0</v>
      </c>
      <c r="N16" s="14"/>
      <c r="O16" s="13"/>
      <c r="P16" s="13"/>
      <c r="Q16" s="13"/>
      <c r="R16" s="9"/>
      <c r="S16" s="9"/>
      <c r="T16" s="30" t="str">
        <f t="shared" si="3"/>
        <v/>
      </c>
      <c r="U16" s="76" t="str">
        <f t="shared" si="4"/>
        <v/>
      </c>
    </row>
    <row r="17" spans="1:21" x14ac:dyDescent="0.2">
      <c r="A17" s="48" t="s">
        <v>25</v>
      </c>
      <c r="B17" s="46">
        <f t="shared" si="1"/>
        <v>0</v>
      </c>
      <c r="C17" s="12"/>
      <c r="D17" s="13"/>
      <c r="E17" s="13"/>
      <c r="F17" s="13"/>
      <c r="G17" s="7"/>
      <c r="H17" s="14"/>
      <c r="I17" s="9"/>
      <c r="J17" s="13"/>
      <c r="K17" s="14"/>
      <c r="L17" s="15"/>
      <c r="M17" s="47">
        <f t="shared" si="2"/>
        <v>0</v>
      </c>
      <c r="N17" s="14"/>
      <c r="O17" s="13"/>
      <c r="P17" s="13"/>
      <c r="Q17" s="13"/>
      <c r="R17" s="9"/>
      <c r="S17" s="9"/>
      <c r="T17" s="30" t="str">
        <f t="shared" si="3"/>
        <v/>
      </c>
      <c r="U17" s="76" t="str">
        <f t="shared" si="4"/>
        <v/>
      </c>
    </row>
    <row r="18" spans="1:21" x14ac:dyDescent="0.2">
      <c r="A18" s="48" t="s">
        <v>26</v>
      </c>
      <c r="B18" s="46">
        <f t="shared" si="1"/>
        <v>0</v>
      </c>
      <c r="C18" s="12"/>
      <c r="D18" s="13"/>
      <c r="E18" s="13"/>
      <c r="F18" s="13"/>
      <c r="G18" s="7"/>
      <c r="H18" s="14"/>
      <c r="I18" s="9"/>
      <c r="J18" s="13"/>
      <c r="K18" s="14"/>
      <c r="L18" s="15"/>
      <c r="M18" s="47">
        <f t="shared" si="2"/>
        <v>0</v>
      </c>
      <c r="N18" s="14"/>
      <c r="O18" s="13"/>
      <c r="P18" s="13"/>
      <c r="Q18" s="13"/>
      <c r="R18" s="9"/>
      <c r="S18" s="9"/>
      <c r="T18" s="30" t="str">
        <f t="shared" si="3"/>
        <v/>
      </c>
      <c r="U18" s="76" t="str">
        <f t="shared" si="4"/>
        <v/>
      </c>
    </row>
    <row r="19" spans="1:21" ht="24" x14ac:dyDescent="0.2">
      <c r="A19" s="48" t="s">
        <v>27</v>
      </c>
      <c r="B19" s="46">
        <f t="shared" si="1"/>
        <v>0</v>
      </c>
      <c r="C19" s="12"/>
      <c r="D19" s="13"/>
      <c r="E19" s="13"/>
      <c r="F19" s="13"/>
      <c r="G19" s="11"/>
      <c r="H19" s="14"/>
      <c r="I19" s="21"/>
      <c r="J19" s="13"/>
      <c r="K19" s="14"/>
      <c r="L19" s="15"/>
      <c r="M19" s="47">
        <f t="shared" si="2"/>
        <v>0</v>
      </c>
      <c r="N19" s="14"/>
      <c r="O19" s="13"/>
      <c r="P19" s="13"/>
      <c r="Q19" s="13"/>
      <c r="R19" s="9"/>
      <c r="S19" s="9"/>
      <c r="T19" s="30" t="str">
        <f t="shared" si="3"/>
        <v/>
      </c>
      <c r="U19" s="76" t="str">
        <f t="shared" si="4"/>
        <v/>
      </c>
    </row>
    <row r="20" spans="1:21" x14ac:dyDescent="0.2">
      <c r="A20" s="48" t="s">
        <v>28</v>
      </c>
      <c r="B20" s="46">
        <f t="shared" si="1"/>
        <v>0</v>
      </c>
      <c r="C20" s="12"/>
      <c r="D20" s="13"/>
      <c r="E20" s="13"/>
      <c r="F20" s="13"/>
      <c r="G20" s="13"/>
      <c r="H20" s="14"/>
      <c r="I20" s="9"/>
      <c r="J20" s="13"/>
      <c r="K20" s="14"/>
      <c r="L20" s="15"/>
      <c r="M20" s="47">
        <f t="shared" si="2"/>
        <v>0</v>
      </c>
      <c r="N20" s="14"/>
      <c r="O20" s="13"/>
      <c r="P20" s="13"/>
      <c r="Q20" s="13"/>
      <c r="R20" s="9"/>
      <c r="S20" s="9"/>
      <c r="T20" s="30" t="str">
        <f t="shared" si="3"/>
        <v/>
      </c>
      <c r="U20" s="76" t="str">
        <f t="shared" si="4"/>
        <v/>
      </c>
    </row>
    <row r="21" spans="1:21" x14ac:dyDescent="0.2">
      <c r="A21" s="48" t="s">
        <v>29</v>
      </c>
      <c r="B21" s="46">
        <f t="shared" si="1"/>
        <v>0</v>
      </c>
      <c r="C21" s="12"/>
      <c r="D21" s="13"/>
      <c r="E21" s="13"/>
      <c r="F21" s="13"/>
      <c r="G21" s="13"/>
      <c r="H21" s="14"/>
      <c r="I21" s="9"/>
      <c r="J21" s="13"/>
      <c r="K21" s="14"/>
      <c r="L21" s="15"/>
      <c r="M21" s="47">
        <f t="shared" si="2"/>
        <v>0</v>
      </c>
      <c r="N21" s="14"/>
      <c r="O21" s="13"/>
      <c r="P21" s="13"/>
      <c r="Q21" s="13"/>
      <c r="R21" s="9"/>
      <c r="S21" s="9"/>
      <c r="T21" s="30" t="str">
        <f t="shared" si="3"/>
        <v/>
      </c>
      <c r="U21" s="76" t="str">
        <f t="shared" si="4"/>
        <v/>
      </c>
    </row>
    <row r="22" spans="1:21" x14ac:dyDescent="0.2">
      <c r="A22" s="48" t="s">
        <v>30</v>
      </c>
      <c r="B22" s="46">
        <f t="shared" si="1"/>
        <v>0</v>
      </c>
      <c r="C22" s="12"/>
      <c r="D22" s="13"/>
      <c r="E22" s="13"/>
      <c r="F22" s="13"/>
      <c r="G22" s="13"/>
      <c r="H22" s="14"/>
      <c r="I22" s="9"/>
      <c r="J22" s="13"/>
      <c r="K22" s="14"/>
      <c r="L22" s="15"/>
      <c r="M22" s="47">
        <f t="shared" si="2"/>
        <v>0</v>
      </c>
      <c r="N22" s="14"/>
      <c r="O22" s="13"/>
      <c r="P22" s="13"/>
      <c r="Q22" s="13"/>
      <c r="R22" s="9"/>
      <c r="S22" s="9"/>
      <c r="T22" s="30" t="str">
        <f t="shared" si="3"/>
        <v/>
      </c>
      <c r="U22" s="76" t="str">
        <f t="shared" si="4"/>
        <v/>
      </c>
    </row>
    <row r="23" spans="1:21" ht="24" x14ac:dyDescent="0.2">
      <c r="A23" s="48" t="s">
        <v>31</v>
      </c>
      <c r="B23" s="46">
        <f t="shared" si="1"/>
        <v>0</v>
      </c>
      <c r="C23" s="12"/>
      <c r="D23" s="13"/>
      <c r="E23" s="13"/>
      <c r="F23" s="13"/>
      <c r="G23" s="13"/>
      <c r="H23" s="14"/>
      <c r="I23" s="9"/>
      <c r="J23" s="13"/>
      <c r="K23" s="14"/>
      <c r="L23" s="15"/>
      <c r="M23" s="47">
        <f t="shared" si="2"/>
        <v>0</v>
      </c>
      <c r="N23" s="14"/>
      <c r="O23" s="13"/>
      <c r="P23" s="13"/>
      <c r="Q23" s="13"/>
      <c r="R23" s="9"/>
      <c r="S23" s="9"/>
      <c r="T23" s="30" t="str">
        <f t="shared" si="3"/>
        <v/>
      </c>
      <c r="U23" s="76" t="str">
        <f t="shared" si="4"/>
        <v/>
      </c>
    </row>
    <row r="24" spans="1:21" ht="24" x14ac:dyDescent="0.2">
      <c r="A24" s="48" t="s">
        <v>32</v>
      </c>
      <c r="B24" s="46">
        <f t="shared" si="1"/>
        <v>0</v>
      </c>
      <c r="C24" s="12"/>
      <c r="D24" s="13"/>
      <c r="E24" s="13"/>
      <c r="F24" s="13"/>
      <c r="G24" s="13"/>
      <c r="H24" s="14"/>
      <c r="I24" s="9"/>
      <c r="J24" s="13"/>
      <c r="K24" s="14"/>
      <c r="L24" s="15"/>
      <c r="M24" s="47">
        <f t="shared" si="2"/>
        <v>0</v>
      </c>
      <c r="N24" s="14"/>
      <c r="O24" s="13"/>
      <c r="P24" s="13"/>
      <c r="Q24" s="13"/>
      <c r="R24" s="9"/>
      <c r="S24" s="9"/>
      <c r="T24" s="30" t="str">
        <f t="shared" si="3"/>
        <v/>
      </c>
      <c r="U24" s="76" t="str">
        <f t="shared" si="4"/>
        <v/>
      </c>
    </row>
    <row r="25" spans="1:21" ht="24" x14ac:dyDescent="0.2">
      <c r="A25" s="48" t="s">
        <v>33</v>
      </c>
      <c r="B25" s="46">
        <f t="shared" si="1"/>
        <v>0</v>
      </c>
      <c r="C25" s="12"/>
      <c r="D25" s="13"/>
      <c r="E25" s="13"/>
      <c r="F25" s="13"/>
      <c r="G25" s="13"/>
      <c r="H25" s="14"/>
      <c r="I25" s="9"/>
      <c r="J25" s="13"/>
      <c r="K25" s="14"/>
      <c r="L25" s="15"/>
      <c r="M25" s="47">
        <f t="shared" si="2"/>
        <v>0</v>
      </c>
      <c r="N25" s="14"/>
      <c r="O25" s="13"/>
      <c r="P25" s="13"/>
      <c r="Q25" s="13"/>
      <c r="R25" s="9"/>
      <c r="S25" s="9"/>
      <c r="T25" s="30" t="str">
        <f t="shared" si="3"/>
        <v/>
      </c>
      <c r="U25" s="76" t="str">
        <f t="shared" si="4"/>
        <v/>
      </c>
    </row>
    <row r="26" spans="1:21" x14ac:dyDescent="0.2">
      <c r="A26" s="48" t="s">
        <v>34</v>
      </c>
      <c r="B26" s="46">
        <f t="shared" si="1"/>
        <v>0</v>
      </c>
      <c r="C26" s="12"/>
      <c r="D26" s="13"/>
      <c r="E26" s="13"/>
      <c r="F26" s="13"/>
      <c r="G26" s="13"/>
      <c r="H26" s="14"/>
      <c r="I26" s="9"/>
      <c r="J26" s="13"/>
      <c r="K26" s="14"/>
      <c r="L26" s="15"/>
      <c r="M26" s="47">
        <f t="shared" si="2"/>
        <v>0</v>
      </c>
      <c r="N26" s="14"/>
      <c r="O26" s="13"/>
      <c r="P26" s="13"/>
      <c r="Q26" s="13"/>
      <c r="R26" s="9"/>
      <c r="S26" s="9"/>
      <c r="T26" s="30" t="str">
        <f t="shared" si="3"/>
        <v/>
      </c>
      <c r="U26" s="76" t="str">
        <f t="shared" si="4"/>
        <v/>
      </c>
    </row>
    <row r="27" spans="1:21" x14ac:dyDescent="0.2">
      <c r="A27" s="48" t="s">
        <v>35</v>
      </c>
      <c r="B27" s="46">
        <f t="shared" si="1"/>
        <v>0</v>
      </c>
      <c r="C27" s="12"/>
      <c r="D27" s="13"/>
      <c r="E27" s="13"/>
      <c r="F27" s="13"/>
      <c r="G27" s="13"/>
      <c r="H27" s="14"/>
      <c r="I27" s="9"/>
      <c r="J27" s="13"/>
      <c r="K27" s="14"/>
      <c r="L27" s="15"/>
      <c r="M27" s="47">
        <f t="shared" si="2"/>
        <v>0</v>
      </c>
      <c r="N27" s="14"/>
      <c r="O27" s="13"/>
      <c r="P27" s="13"/>
      <c r="Q27" s="13"/>
      <c r="R27" s="9"/>
      <c r="S27" s="9"/>
      <c r="T27" s="30" t="str">
        <f t="shared" si="3"/>
        <v/>
      </c>
      <c r="U27" s="76" t="str">
        <f t="shared" si="4"/>
        <v/>
      </c>
    </row>
    <row r="28" spans="1:21" x14ac:dyDescent="0.2">
      <c r="A28" s="48" t="s">
        <v>36</v>
      </c>
      <c r="B28" s="46">
        <f t="shared" si="1"/>
        <v>0</v>
      </c>
      <c r="C28" s="12"/>
      <c r="D28" s="13"/>
      <c r="E28" s="13"/>
      <c r="F28" s="13"/>
      <c r="G28" s="13"/>
      <c r="H28" s="14"/>
      <c r="I28" s="9"/>
      <c r="J28" s="13"/>
      <c r="K28" s="14"/>
      <c r="L28" s="15"/>
      <c r="M28" s="47">
        <f t="shared" si="2"/>
        <v>0</v>
      </c>
      <c r="N28" s="14"/>
      <c r="O28" s="13"/>
      <c r="P28" s="13"/>
      <c r="Q28" s="13"/>
      <c r="R28" s="9"/>
      <c r="S28" s="9"/>
      <c r="T28" s="30" t="str">
        <f t="shared" si="3"/>
        <v/>
      </c>
      <c r="U28" s="76" t="str">
        <f t="shared" si="4"/>
        <v/>
      </c>
    </row>
    <row r="29" spans="1:21" ht="24" x14ac:dyDescent="0.2">
      <c r="A29" s="49" t="s">
        <v>37</v>
      </c>
      <c r="B29" s="50">
        <f t="shared" si="1"/>
        <v>0</v>
      </c>
      <c r="C29" s="17"/>
      <c r="D29" s="16"/>
      <c r="E29" s="16"/>
      <c r="F29" s="18"/>
      <c r="G29" s="16"/>
      <c r="H29" s="18"/>
      <c r="I29" s="19"/>
      <c r="J29" s="16"/>
      <c r="K29" s="18"/>
      <c r="L29" s="18"/>
      <c r="M29" s="50">
        <f>+B29+G29-J29+L29</f>
        <v>0</v>
      </c>
      <c r="N29" s="16"/>
      <c r="O29" s="16"/>
      <c r="P29" s="16"/>
      <c r="Q29" s="17"/>
      <c r="R29" s="20"/>
      <c r="S29" s="20"/>
      <c r="T29" s="30" t="str">
        <f t="shared" si="3"/>
        <v/>
      </c>
      <c r="U29" s="76" t="str">
        <f t="shared" si="4"/>
        <v/>
      </c>
    </row>
    <row r="30" spans="1:21" s="44"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0" t="str">
        <f t="shared" si="3"/>
        <v/>
      </c>
      <c r="U30" s="76" t="str">
        <f t="shared" si="4"/>
        <v/>
      </c>
    </row>
    <row r="31" spans="1:21" ht="24" x14ac:dyDescent="0.2">
      <c r="A31" s="45" t="s">
        <v>39</v>
      </c>
      <c r="B31" s="46">
        <f>+D31+E31+F31</f>
        <v>0</v>
      </c>
      <c r="C31" s="6"/>
      <c r="D31" s="7"/>
      <c r="E31" s="7"/>
      <c r="F31" s="7"/>
      <c r="G31" s="7"/>
      <c r="H31" s="8"/>
      <c r="I31" s="9"/>
      <c r="J31" s="7"/>
      <c r="K31" s="8"/>
      <c r="L31" s="10"/>
      <c r="M31" s="47">
        <f>+B31+G31-J31+L31</f>
        <v>0</v>
      </c>
      <c r="N31" s="8"/>
      <c r="O31" s="7"/>
      <c r="P31" s="7"/>
      <c r="Q31" s="7"/>
      <c r="R31" s="9"/>
      <c r="S31" s="9"/>
      <c r="T31" s="30" t="str">
        <f t="shared" si="3"/>
        <v/>
      </c>
      <c r="U31" s="76" t="str">
        <f t="shared" si="4"/>
        <v/>
      </c>
    </row>
    <row r="32" spans="1:21" x14ac:dyDescent="0.2">
      <c r="A32" s="45" t="s">
        <v>40</v>
      </c>
      <c r="B32" s="46">
        <f t="shared" ref="B32:B49" si="6">+D32+E32+F32</f>
        <v>0</v>
      </c>
      <c r="C32" s="6"/>
      <c r="D32" s="7"/>
      <c r="E32" s="7"/>
      <c r="F32" s="7"/>
      <c r="G32" s="7"/>
      <c r="H32" s="8"/>
      <c r="I32" s="9"/>
      <c r="J32" s="7"/>
      <c r="K32" s="8"/>
      <c r="L32" s="10"/>
      <c r="M32" s="47">
        <f t="shared" ref="M32:M49" si="7">+B32+G32-J32+L32</f>
        <v>0</v>
      </c>
      <c r="N32" s="8"/>
      <c r="O32" s="7"/>
      <c r="P32" s="7"/>
      <c r="Q32" s="7"/>
      <c r="R32" s="9"/>
      <c r="S32" s="9"/>
      <c r="T32" s="30" t="str">
        <f t="shared" si="3"/>
        <v/>
      </c>
      <c r="U32" s="76" t="str">
        <f t="shared" si="4"/>
        <v/>
      </c>
    </row>
    <row r="33" spans="1:21" x14ac:dyDescent="0.2">
      <c r="A33" s="48" t="s">
        <v>41</v>
      </c>
      <c r="B33" s="46">
        <f t="shared" si="6"/>
        <v>0</v>
      </c>
      <c r="C33" s="12"/>
      <c r="D33" s="13"/>
      <c r="E33" s="13"/>
      <c r="F33" s="13"/>
      <c r="G33" s="13"/>
      <c r="H33" s="14"/>
      <c r="I33" s="9"/>
      <c r="J33" s="13"/>
      <c r="K33" s="14"/>
      <c r="L33" s="15"/>
      <c r="M33" s="47">
        <f>+B33+G33-J33+L33</f>
        <v>0</v>
      </c>
      <c r="N33" s="14"/>
      <c r="O33" s="13"/>
      <c r="P33" s="13"/>
      <c r="Q33" s="13"/>
      <c r="R33" s="9"/>
      <c r="S33" s="9"/>
      <c r="T33" s="30" t="str">
        <f t="shared" si="3"/>
        <v/>
      </c>
      <c r="U33" s="76" t="str">
        <f t="shared" si="4"/>
        <v/>
      </c>
    </row>
    <row r="34" spans="1:21" x14ac:dyDescent="0.2">
      <c r="A34" s="48" t="s">
        <v>42</v>
      </c>
      <c r="B34" s="46">
        <f t="shared" si="6"/>
        <v>0</v>
      </c>
      <c r="C34" s="12"/>
      <c r="D34" s="13"/>
      <c r="E34" s="13"/>
      <c r="F34" s="13"/>
      <c r="G34" s="13"/>
      <c r="H34" s="14"/>
      <c r="I34" s="9"/>
      <c r="J34" s="13"/>
      <c r="K34" s="14"/>
      <c r="L34" s="15"/>
      <c r="M34" s="47">
        <f>+B34+G34-J34+L34</f>
        <v>0</v>
      </c>
      <c r="N34" s="14"/>
      <c r="O34" s="13"/>
      <c r="P34" s="13"/>
      <c r="Q34" s="13"/>
      <c r="R34" s="9"/>
      <c r="S34" s="9"/>
      <c r="T34" s="30" t="str">
        <f t="shared" si="3"/>
        <v/>
      </c>
      <c r="U34" s="76" t="str">
        <f t="shared" si="4"/>
        <v/>
      </c>
    </row>
    <row r="35" spans="1:21" ht="24" x14ac:dyDescent="0.2">
      <c r="A35" s="48" t="s">
        <v>43</v>
      </c>
      <c r="B35" s="46">
        <f t="shared" si="6"/>
        <v>0</v>
      </c>
      <c r="C35" s="12"/>
      <c r="D35" s="13"/>
      <c r="E35" s="13"/>
      <c r="F35" s="13"/>
      <c r="G35" s="13"/>
      <c r="H35" s="14"/>
      <c r="I35" s="9"/>
      <c r="J35" s="13"/>
      <c r="K35" s="14"/>
      <c r="L35" s="15"/>
      <c r="M35" s="47">
        <f t="shared" si="7"/>
        <v>0</v>
      </c>
      <c r="N35" s="14"/>
      <c r="O35" s="13"/>
      <c r="P35" s="13"/>
      <c r="Q35" s="13"/>
      <c r="R35" s="9"/>
      <c r="S35" s="9"/>
      <c r="T35" s="30" t="str">
        <f t="shared" si="3"/>
        <v/>
      </c>
      <c r="U35" s="76" t="str">
        <f t="shared" si="4"/>
        <v/>
      </c>
    </row>
    <row r="36" spans="1:21" x14ac:dyDescent="0.2">
      <c r="A36" s="48" t="s">
        <v>44</v>
      </c>
      <c r="B36" s="46">
        <f t="shared" si="6"/>
        <v>0</v>
      </c>
      <c r="C36" s="12"/>
      <c r="D36" s="13"/>
      <c r="E36" s="13"/>
      <c r="F36" s="13"/>
      <c r="G36" s="13"/>
      <c r="H36" s="14"/>
      <c r="I36" s="9"/>
      <c r="J36" s="13"/>
      <c r="K36" s="14"/>
      <c r="L36" s="15"/>
      <c r="M36" s="47">
        <f t="shared" si="7"/>
        <v>0</v>
      </c>
      <c r="N36" s="14"/>
      <c r="O36" s="13"/>
      <c r="P36" s="13"/>
      <c r="Q36" s="13"/>
      <c r="R36" s="9"/>
      <c r="S36" s="9"/>
      <c r="T36" s="30" t="str">
        <f t="shared" si="3"/>
        <v/>
      </c>
      <c r="U36" s="76" t="str">
        <f t="shared" si="4"/>
        <v/>
      </c>
    </row>
    <row r="37" spans="1:21" x14ac:dyDescent="0.2">
      <c r="A37" s="48" t="s">
        <v>45</v>
      </c>
      <c r="B37" s="46">
        <f t="shared" si="6"/>
        <v>0</v>
      </c>
      <c r="C37" s="12"/>
      <c r="D37" s="13"/>
      <c r="E37" s="13"/>
      <c r="F37" s="13"/>
      <c r="G37" s="13"/>
      <c r="H37" s="14"/>
      <c r="I37" s="9"/>
      <c r="J37" s="13"/>
      <c r="K37" s="14"/>
      <c r="L37" s="15"/>
      <c r="M37" s="47">
        <f t="shared" si="7"/>
        <v>0</v>
      </c>
      <c r="N37" s="14"/>
      <c r="O37" s="13"/>
      <c r="P37" s="13"/>
      <c r="Q37" s="13"/>
      <c r="R37" s="9"/>
      <c r="S37" s="9"/>
      <c r="T37" s="30" t="str">
        <f t="shared" si="3"/>
        <v/>
      </c>
      <c r="U37" s="76" t="str">
        <f t="shared" si="4"/>
        <v/>
      </c>
    </row>
    <row r="38" spans="1:21" x14ac:dyDescent="0.2">
      <c r="A38" s="48" t="s">
        <v>46</v>
      </c>
      <c r="B38" s="46">
        <f t="shared" si="6"/>
        <v>0</v>
      </c>
      <c r="C38" s="12"/>
      <c r="D38" s="13"/>
      <c r="E38" s="13"/>
      <c r="F38" s="13"/>
      <c r="G38" s="13"/>
      <c r="H38" s="14"/>
      <c r="I38" s="9"/>
      <c r="J38" s="13"/>
      <c r="K38" s="14"/>
      <c r="L38" s="15"/>
      <c r="M38" s="47">
        <f t="shared" si="7"/>
        <v>0</v>
      </c>
      <c r="N38" s="14"/>
      <c r="O38" s="13"/>
      <c r="P38" s="13"/>
      <c r="Q38" s="13"/>
      <c r="R38" s="9"/>
      <c r="S38" s="9"/>
      <c r="T38" s="30" t="str">
        <f t="shared" si="3"/>
        <v/>
      </c>
      <c r="U38" s="76" t="str">
        <f t="shared" si="4"/>
        <v/>
      </c>
    </row>
    <row r="39" spans="1:21" x14ac:dyDescent="0.2">
      <c r="A39" s="48" t="s">
        <v>47</v>
      </c>
      <c r="B39" s="46">
        <f t="shared" si="6"/>
        <v>0</v>
      </c>
      <c r="C39" s="12"/>
      <c r="D39" s="13"/>
      <c r="E39" s="13"/>
      <c r="F39" s="13"/>
      <c r="G39" s="13"/>
      <c r="H39" s="14"/>
      <c r="I39" s="9"/>
      <c r="J39" s="13"/>
      <c r="K39" s="14"/>
      <c r="L39" s="15"/>
      <c r="M39" s="47">
        <f t="shared" si="7"/>
        <v>0</v>
      </c>
      <c r="N39" s="14"/>
      <c r="O39" s="13"/>
      <c r="P39" s="13"/>
      <c r="Q39" s="13"/>
      <c r="R39" s="9"/>
      <c r="S39" s="9"/>
      <c r="T39" s="30" t="str">
        <f t="shared" si="3"/>
        <v/>
      </c>
      <c r="U39" s="76" t="str">
        <f t="shared" si="4"/>
        <v/>
      </c>
    </row>
    <row r="40" spans="1:21" ht="24" x14ac:dyDescent="0.2">
      <c r="A40" s="48" t="s">
        <v>48</v>
      </c>
      <c r="B40" s="46">
        <f t="shared" si="6"/>
        <v>0</v>
      </c>
      <c r="C40" s="12"/>
      <c r="D40" s="13"/>
      <c r="E40" s="13"/>
      <c r="F40" s="13"/>
      <c r="G40" s="13"/>
      <c r="H40" s="14"/>
      <c r="I40" s="9"/>
      <c r="J40" s="13"/>
      <c r="K40" s="14"/>
      <c r="L40" s="15"/>
      <c r="M40" s="47">
        <f t="shared" si="7"/>
        <v>0</v>
      </c>
      <c r="N40" s="14"/>
      <c r="O40" s="13"/>
      <c r="P40" s="13"/>
      <c r="Q40" s="13"/>
      <c r="R40" s="9"/>
      <c r="S40" s="9"/>
      <c r="T40" s="30" t="str">
        <f t="shared" si="3"/>
        <v/>
      </c>
      <c r="U40" s="76" t="str">
        <f t="shared" si="4"/>
        <v/>
      </c>
    </row>
    <row r="41" spans="1:21" x14ac:dyDescent="0.2">
      <c r="A41" s="48" t="s">
        <v>49</v>
      </c>
      <c r="B41" s="46">
        <f t="shared" si="6"/>
        <v>0</v>
      </c>
      <c r="C41" s="12"/>
      <c r="D41" s="13"/>
      <c r="E41" s="13"/>
      <c r="F41" s="13"/>
      <c r="G41" s="13"/>
      <c r="H41" s="14"/>
      <c r="I41" s="9"/>
      <c r="J41" s="13"/>
      <c r="K41" s="14"/>
      <c r="L41" s="15"/>
      <c r="M41" s="47">
        <f t="shared" si="7"/>
        <v>0</v>
      </c>
      <c r="N41" s="14"/>
      <c r="O41" s="13"/>
      <c r="P41" s="13"/>
      <c r="Q41" s="13"/>
      <c r="R41" s="9"/>
      <c r="S41" s="9"/>
      <c r="T41" s="30" t="str">
        <f t="shared" si="3"/>
        <v/>
      </c>
      <c r="U41" s="76" t="str">
        <f t="shared" si="4"/>
        <v/>
      </c>
    </row>
    <row r="42" spans="1:21" x14ac:dyDescent="0.2">
      <c r="A42" s="48" t="s">
        <v>50</v>
      </c>
      <c r="B42" s="46">
        <f t="shared" si="6"/>
        <v>0</v>
      </c>
      <c r="C42" s="12"/>
      <c r="D42" s="13"/>
      <c r="E42" s="13"/>
      <c r="F42" s="13"/>
      <c r="G42" s="7"/>
      <c r="H42" s="14"/>
      <c r="I42" s="9"/>
      <c r="J42" s="13"/>
      <c r="K42" s="14"/>
      <c r="L42" s="15"/>
      <c r="M42" s="47">
        <f t="shared" si="7"/>
        <v>0</v>
      </c>
      <c r="N42" s="14"/>
      <c r="O42" s="13"/>
      <c r="P42" s="13"/>
      <c r="Q42" s="13"/>
      <c r="R42" s="9"/>
      <c r="S42" s="9"/>
      <c r="T42" s="30" t="str">
        <f t="shared" si="3"/>
        <v/>
      </c>
      <c r="U42" s="76" t="str">
        <f t="shared" si="4"/>
        <v/>
      </c>
    </row>
    <row r="43" spans="1:21" x14ac:dyDescent="0.2">
      <c r="A43" s="48" t="s">
        <v>51</v>
      </c>
      <c r="B43" s="46">
        <f t="shared" si="6"/>
        <v>0</v>
      </c>
      <c r="C43" s="12"/>
      <c r="D43" s="13"/>
      <c r="E43" s="13"/>
      <c r="F43" s="13"/>
      <c r="G43" s="7"/>
      <c r="H43" s="14"/>
      <c r="I43" s="9"/>
      <c r="J43" s="13"/>
      <c r="K43" s="14"/>
      <c r="L43" s="15"/>
      <c r="M43" s="47">
        <f t="shared" si="7"/>
        <v>0</v>
      </c>
      <c r="N43" s="14"/>
      <c r="O43" s="13"/>
      <c r="P43" s="13"/>
      <c r="Q43" s="13"/>
      <c r="R43" s="9"/>
      <c r="S43" s="9"/>
      <c r="T43" s="30" t="str">
        <f t="shared" si="3"/>
        <v/>
      </c>
      <c r="U43" s="76" t="str">
        <f t="shared" si="4"/>
        <v/>
      </c>
    </row>
    <row r="44" spans="1:21" ht="24" x14ac:dyDescent="0.2">
      <c r="A44" s="48" t="s">
        <v>52</v>
      </c>
      <c r="B44" s="46">
        <f t="shared" si="6"/>
        <v>0</v>
      </c>
      <c r="C44" s="12"/>
      <c r="D44" s="13"/>
      <c r="E44" s="13"/>
      <c r="F44" s="13"/>
      <c r="G44" s="11"/>
      <c r="H44" s="14"/>
      <c r="I44" s="21"/>
      <c r="J44" s="13"/>
      <c r="K44" s="14"/>
      <c r="L44" s="15"/>
      <c r="M44" s="47">
        <f t="shared" si="7"/>
        <v>0</v>
      </c>
      <c r="N44" s="14"/>
      <c r="O44" s="13"/>
      <c r="P44" s="13"/>
      <c r="Q44" s="13"/>
      <c r="R44" s="9"/>
      <c r="S44" s="9"/>
      <c r="T44" s="30" t="str">
        <f t="shared" si="3"/>
        <v/>
      </c>
      <c r="U44" s="76" t="str">
        <f t="shared" si="4"/>
        <v/>
      </c>
    </row>
    <row r="45" spans="1:21" ht="24" x14ac:dyDescent="0.2">
      <c r="A45" s="48" t="s">
        <v>53</v>
      </c>
      <c r="B45" s="46">
        <f t="shared" si="6"/>
        <v>0</v>
      </c>
      <c r="C45" s="12"/>
      <c r="D45" s="13"/>
      <c r="E45" s="13"/>
      <c r="F45" s="13"/>
      <c r="G45" s="13"/>
      <c r="H45" s="14"/>
      <c r="I45" s="9"/>
      <c r="J45" s="13"/>
      <c r="K45" s="14"/>
      <c r="L45" s="15"/>
      <c r="M45" s="47">
        <f t="shared" si="7"/>
        <v>0</v>
      </c>
      <c r="N45" s="14"/>
      <c r="O45" s="13"/>
      <c r="P45" s="13"/>
      <c r="Q45" s="13"/>
      <c r="R45" s="9"/>
      <c r="S45" s="9"/>
      <c r="T45" s="30" t="str">
        <f t="shared" si="3"/>
        <v/>
      </c>
      <c r="U45" s="76" t="str">
        <f t="shared" si="4"/>
        <v/>
      </c>
    </row>
    <row r="46" spans="1:21" ht="24" x14ac:dyDescent="0.2">
      <c r="A46" s="48" t="s">
        <v>54</v>
      </c>
      <c r="B46" s="46">
        <f t="shared" si="6"/>
        <v>0</v>
      </c>
      <c r="C46" s="12"/>
      <c r="D46" s="13"/>
      <c r="E46" s="13"/>
      <c r="F46" s="13"/>
      <c r="G46" s="13"/>
      <c r="H46" s="14"/>
      <c r="I46" s="9"/>
      <c r="J46" s="13"/>
      <c r="K46" s="14"/>
      <c r="L46" s="15"/>
      <c r="M46" s="47">
        <f t="shared" si="7"/>
        <v>0</v>
      </c>
      <c r="N46" s="14"/>
      <c r="O46" s="13"/>
      <c r="P46" s="13"/>
      <c r="Q46" s="13"/>
      <c r="R46" s="9"/>
      <c r="S46" s="9"/>
      <c r="T46" s="30" t="str">
        <f t="shared" si="3"/>
        <v/>
      </c>
      <c r="U46" s="76" t="str">
        <f t="shared" si="4"/>
        <v/>
      </c>
    </row>
    <row r="47" spans="1:21" x14ac:dyDescent="0.2">
      <c r="A47" s="48" t="s">
        <v>55</v>
      </c>
      <c r="B47" s="46">
        <f t="shared" si="6"/>
        <v>0</v>
      </c>
      <c r="C47" s="12"/>
      <c r="D47" s="13"/>
      <c r="E47" s="13"/>
      <c r="F47" s="13"/>
      <c r="G47" s="13"/>
      <c r="H47" s="14"/>
      <c r="I47" s="9"/>
      <c r="J47" s="13"/>
      <c r="K47" s="14"/>
      <c r="L47" s="15"/>
      <c r="M47" s="47">
        <f t="shared" si="7"/>
        <v>0</v>
      </c>
      <c r="N47" s="14"/>
      <c r="O47" s="13"/>
      <c r="P47" s="13"/>
      <c r="Q47" s="13"/>
      <c r="R47" s="9"/>
      <c r="S47" s="9"/>
      <c r="T47" s="30" t="str">
        <f t="shared" si="3"/>
        <v/>
      </c>
      <c r="U47" s="76" t="str">
        <f t="shared" si="4"/>
        <v/>
      </c>
    </row>
    <row r="48" spans="1:21" x14ac:dyDescent="0.2">
      <c r="A48" s="48" t="s">
        <v>56</v>
      </c>
      <c r="B48" s="46">
        <f t="shared" si="6"/>
        <v>0</v>
      </c>
      <c r="C48" s="12"/>
      <c r="D48" s="13"/>
      <c r="E48" s="13"/>
      <c r="F48" s="13"/>
      <c r="G48" s="13"/>
      <c r="H48" s="14"/>
      <c r="I48" s="9"/>
      <c r="J48" s="13"/>
      <c r="K48" s="14"/>
      <c r="L48" s="15"/>
      <c r="M48" s="47">
        <f t="shared" si="7"/>
        <v>0</v>
      </c>
      <c r="N48" s="14"/>
      <c r="O48" s="13"/>
      <c r="P48" s="13"/>
      <c r="Q48" s="13"/>
      <c r="R48" s="9"/>
      <c r="S48" s="9"/>
      <c r="T48" s="30" t="str">
        <f t="shared" si="3"/>
        <v/>
      </c>
      <c r="U48" s="76" t="str">
        <f t="shared" si="4"/>
        <v/>
      </c>
    </row>
    <row r="49" spans="1:21" x14ac:dyDescent="0.2">
      <c r="A49" s="48" t="s">
        <v>57</v>
      </c>
      <c r="B49" s="46">
        <f t="shared" si="6"/>
        <v>0</v>
      </c>
      <c r="C49" s="12"/>
      <c r="D49" s="13"/>
      <c r="E49" s="13"/>
      <c r="F49" s="13"/>
      <c r="G49" s="13"/>
      <c r="H49" s="14"/>
      <c r="I49" s="9"/>
      <c r="J49" s="13"/>
      <c r="K49" s="14"/>
      <c r="L49" s="15"/>
      <c r="M49" s="47">
        <f t="shared" si="7"/>
        <v>0</v>
      </c>
      <c r="N49" s="14"/>
      <c r="O49" s="13"/>
      <c r="P49" s="13"/>
      <c r="Q49" s="13"/>
      <c r="R49" s="9"/>
      <c r="S49" s="9"/>
      <c r="T49" s="30" t="str">
        <f t="shared" si="3"/>
        <v/>
      </c>
      <c r="U49" s="76" t="str">
        <f t="shared" si="4"/>
        <v/>
      </c>
    </row>
    <row r="50" spans="1:21" ht="24" x14ac:dyDescent="0.2">
      <c r="A50" s="49" t="s">
        <v>58</v>
      </c>
      <c r="B50" s="50">
        <f>+D50+E50+F50</f>
        <v>0</v>
      </c>
      <c r="C50" s="16"/>
      <c r="D50" s="16"/>
      <c r="E50" s="16"/>
      <c r="F50" s="18"/>
      <c r="G50" s="16"/>
      <c r="H50" s="18"/>
      <c r="I50" s="19"/>
      <c r="J50" s="16"/>
      <c r="K50" s="18"/>
      <c r="L50" s="18"/>
      <c r="M50" s="50">
        <f>+B50+G50-J50</f>
        <v>0</v>
      </c>
      <c r="N50" s="16"/>
      <c r="O50" s="16"/>
      <c r="P50" s="16"/>
      <c r="Q50" s="17"/>
      <c r="R50" s="20"/>
      <c r="S50" s="20"/>
      <c r="T50" s="30" t="str">
        <f t="shared" si="3"/>
        <v/>
      </c>
      <c r="U50" s="76" t="str">
        <f t="shared" si="4"/>
        <v/>
      </c>
    </row>
    <row r="51" spans="1:21" s="44" customFormat="1" ht="15" customHeight="1" x14ac:dyDescent="0.2">
      <c r="A51" s="51" t="s">
        <v>59</v>
      </c>
      <c r="B51" s="97" t="s">
        <v>60</v>
      </c>
      <c r="C51" s="98"/>
      <c r="D51" s="98"/>
      <c r="E51" s="98"/>
      <c r="F51" s="99"/>
      <c r="G51" s="2">
        <f>SUM(G52:G58)</f>
        <v>0</v>
      </c>
      <c r="H51" s="2">
        <f>SUM(H52:H58)</f>
        <v>0</v>
      </c>
      <c r="I51" s="4" t="e">
        <f>(G52*I52+G53*I53+G54*I54+G55*I55+G56*I56+G57*I57+G58*I58)/G51</f>
        <v>#DIV/0!</v>
      </c>
      <c r="J51" s="2">
        <f>SUM(J52:J58)</f>
        <v>0</v>
      </c>
      <c r="K51" s="2">
        <f>SUM(K52:K58)</f>
        <v>0</v>
      </c>
      <c r="L51" s="97" t="s">
        <v>60</v>
      </c>
      <c r="M51" s="98"/>
      <c r="N51" s="98"/>
      <c r="O51" s="98"/>
      <c r="P51" s="98"/>
      <c r="Q51" s="99"/>
      <c r="R51" s="70" t="s">
        <v>60</v>
      </c>
      <c r="S51" s="70" t="s">
        <v>60</v>
      </c>
      <c r="T51" s="30"/>
      <c r="U51" s="76"/>
    </row>
    <row r="52" spans="1:21" s="53" customFormat="1" ht="15" customHeight="1" x14ac:dyDescent="0.2">
      <c r="A52" s="52" t="s">
        <v>75</v>
      </c>
      <c r="B52" s="100"/>
      <c r="C52" s="101"/>
      <c r="D52" s="101"/>
      <c r="E52" s="101"/>
      <c r="F52" s="102"/>
      <c r="G52" s="7"/>
      <c r="H52" s="8"/>
      <c r="I52" s="9"/>
      <c r="J52" s="7"/>
      <c r="K52" s="8"/>
      <c r="L52" s="100"/>
      <c r="M52" s="101"/>
      <c r="N52" s="101"/>
      <c r="O52" s="101"/>
      <c r="P52" s="101"/>
      <c r="Q52" s="102"/>
      <c r="R52" s="9"/>
      <c r="S52" s="9"/>
      <c r="T52" s="30" t="str">
        <f t="shared" si="3"/>
        <v/>
      </c>
      <c r="U52" s="76" t="str">
        <f t="shared" si="4"/>
        <v/>
      </c>
    </row>
    <row r="53" spans="1:21" s="53" customFormat="1" x14ac:dyDescent="0.2">
      <c r="A53" s="52" t="s">
        <v>77</v>
      </c>
      <c r="B53" s="100"/>
      <c r="C53" s="101"/>
      <c r="D53" s="101"/>
      <c r="E53" s="101"/>
      <c r="F53" s="102"/>
      <c r="G53" s="7"/>
      <c r="H53" s="8"/>
      <c r="I53" s="9"/>
      <c r="J53" s="7"/>
      <c r="K53" s="8"/>
      <c r="L53" s="100"/>
      <c r="M53" s="101"/>
      <c r="N53" s="101"/>
      <c r="O53" s="101"/>
      <c r="P53" s="101"/>
      <c r="Q53" s="102"/>
      <c r="R53" s="9"/>
      <c r="S53" s="9"/>
      <c r="T53" s="30" t="str">
        <f t="shared" si="3"/>
        <v/>
      </c>
      <c r="U53" s="76" t="str">
        <f t="shared" si="4"/>
        <v/>
      </c>
    </row>
    <row r="54" spans="1:21" s="53" customFormat="1" x14ac:dyDescent="0.2">
      <c r="A54" s="52" t="s">
        <v>78</v>
      </c>
      <c r="B54" s="100"/>
      <c r="C54" s="101"/>
      <c r="D54" s="101"/>
      <c r="E54" s="101"/>
      <c r="F54" s="102"/>
      <c r="G54" s="11"/>
      <c r="H54" s="15"/>
      <c r="I54" s="21"/>
      <c r="J54" s="11"/>
      <c r="K54" s="15"/>
      <c r="L54" s="100"/>
      <c r="M54" s="101"/>
      <c r="N54" s="101"/>
      <c r="O54" s="101"/>
      <c r="P54" s="101"/>
      <c r="Q54" s="102"/>
      <c r="R54" s="21"/>
      <c r="S54" s="21"/>
      <c r="T54" s="30" t="str">
        <f t="shared" si="3"/>
        <v/>
      </c>
      <c r="U54" s="76" t="str">
        <f t="shared" si="4"/>
        <v/>
      </c>
    </row>
    <row r="55" spans="1:21" s="53" customFormat="1" x14ac:dyDescent="0.2">
      <c r="A55" s="52" t="s">
        <v>79</v>
      </c>
      <c r="B55" s="100"/>
      <c r="C55" s="101"/>
      <c r="D55" s="101"/>
      <c r="E55" s="101"/>
      <c r="F55" s="102"/>
      <c r="G55" s="11"/>
      <c r="H55" s="15"/>
      <c r="I55" s="21"/>
      <c r="J55" s="11"/>
      <c r="K55" s="15"/>
      <c r="L55" s="100"/>
      <c r="M55" s="101"/>
      <c r="N55" s="101"/>
      <c r="O55" s="101"/>
      <c r="P55" s="101"/>
      <c r="Q55" s="102"/>
      <c r="R55" s="22"/>
      <c r="S55" s="22"/>
      <c r="T55" s="30" t="str">
        <f t="shared" si="3"/>
        <v/>
      </c>
      <c r="U55" s="76" t="str">
        <f t="shared" si="4"/>
        <v/>
      </c>
    </row>
    <row r="56" spans="1:21" s="53" customFormat="1" x14ac:dyDescent="0.2">
      <c r="A56" s="52" t="s">
        <v>80</v>
      </c>
      <c r="B56" s="100"/>
      <c r="C56" s="101"/>
      <c r="D56" s="101"/>
      <c r="E56" s="101"/>
      <c r="F56" s="102"/>
      <c r="G56" s="11"/>
      <c r="H56" s="15"/>
      <c r="I56" s="21"/>
      <c r="J56" s="11"/>
      <c r="K56" s="15"/>
      <c r="L56" s="100"/>
      <c r="M56" s="101"/>
      <c r="N56" s="101"/>
      <c r="O56" s="101"/>
      <c r="P56" s="101"/>
      <c r="Q56" s="102"/>
      <c r="R56" s="22"/>
      <c r="S56" s="22"/>
      <c r="T56" s="30" t="str">
        <f t="shared" si="3"/>
        <v/>
      </c>
      <c r="U56" s="76" t="str">
        <f t="shared" si="4"/>
        <v/>
      </c>
    </row>
    <row r="57" spans="1:21" s="53" customFormat="1" x14ac:dyDescent="0.2">
      <c r="A57" s="52" t="s">
        <v>81</v>
      </c>
      <c r="B57" s="100"/>
      <c r="C57" s="101"/>
      <c r="D57" s="101"/>
      <c r="E57" s="101"/>
      <c r="F57" s="102"/>
      <c r="G57" s="11"/>
      <c r="H57" s="15"/>
      <c r="I57" s="21"/>
      <c r="J57" s="11"/>
      <c r="K57" s="15"/>
      <c r="L57" s="100"/>
      <c r="M57" s="101"/>
      <c r="N57" s="101"/>
      <c r="O57" s="101"/>
      <c r="P57" s="101"/>
      <c r="Q57" s="102"/>
      <c r="R57" s="22"/>
      <c r="S57" s="22"/>
      <c r="T57" s="30" t="str">
        <f t="shared" si="3"/>
        <v/>
      </c>
      <c r="U57" s="76" t="str">
        <f t="shared" si="4"/>
        <v/>
      </c>
    </row>
    <row r="58" spans="1:21" s="53" customFormat="1" x14ac:dyDescent="0.2">
      <c r="A58" s="52" t="s">
        <v>76</v>
      </c>
      <c r="B58" s="103"/>
      <c r="C58" s="104"/>
      <c r="D58" s="104"/>
      <c r="E58" s="104"/>
      <c r="F58" s="105"/>
      <c r="G58" s="11"/>
      <c r="H58" s="15"/>
      <c r="I58" s="21"/>
      <c r="J58" s="11"/>
      <c r="K58" s="15"/>
      <c r="L58" s="103"/>
      <c r="M58" s="104"/>
      <c r="N58" s="104"/>
      <c r="O58" s="104"/>
      <c r="P58" s="104"/>
      <c r="Q58" s="105"/>
      <c r="R58" s="22"/>
      <c r="S58" s="22"/>
      <c r="T58" s="30" t="str">
        <f t="shared" si="3"/>
        <v/>
      </c>
      <c r="U58" s="76" t="str">
        <f t="shared" si="4"/>
        <v/>
      </c>
    </row>
    <row r="59" spans="1:21" s="44" customFormat="1" x14ac:dyDescent="0.2">
      <c r="A59" s="106" t="s">
        <v>61</v>
      </c>
      <c r="B59" s="107"/>
      <c r="C59" s="107"/>
      <c r="D59" s="107"/>
      <c r="E59" s="107"/>
      <c r="F59" s="107"/>
      <c r="G59" s="107"/>
      <c r="H59" s="107"/>
      <c r="I59" s="107"/>
      <c r="J59" s="107"/>
      <c r="K59" s="107"/>
      <c r="L59" s="107"/>
      <c r="M59" s="107"/>
      <c r="N59" s="107"/>
      <c r="O59" s="107"/>
      <c r="P59" s="107"/>
      <c r="Q59" s="107"/>
      <c r="R59" s="107"/>
      <c r="S59" s="108"/>
      <c r="T59" s="30"/>
      <c r="U59" s="76"/>
    </row>
    <row r="60" spans="1:21" x14ac:dyDescent="0.2">
      <c r="A60" s="23" t="s">
        <v>62</v>
      </c>
      <c r="B60" s="24">
        <f>SUM(B61:B65)</f>
        <v>0</v>
      </c>
      <c r="C60" s="24">
        <f t="shared" ref="C60:S60" si="8">SUM(C61:C65)</f>
        <v>0</v>
      </c>
      <c r="D60" s="24">
        <f t="shared" si="8"/>
        <v>0</v>
      </c>
      <c r="E60" s="24">
        <f t="shared" si="8"/>
        <v>0</v>
      </c>
      <c r="F60" s="24">
        <f t="shared" si="8"/>
        <v>0</v>
      </c>
      <c r="G60" s="24">
        <f t="shared" si="8"/>
        <v>0</v>
      </c>
      <c r="H60" s="24">
        <f t="shared" si="8"/>
        <v>0</v>
      </c>
      <c r="I60" s="4" t="e">
        <f>(G61*I61+G62*I62+G63*I63+G64*I64+G65*I65)/G60</f>
        <v>#DIV/0!</v>
      </c>
      <c r="J60" s="24">
        <f t="shared" si="8"/>
        <v>0</v>
      </c>
      <c r="K60" s="24">
        <f t="shared" si="8"/>
        <v>0</v>
      </c>
      <c r="L60" s="24">
        <f t="shared" si="8"/>
        <v>0</v>
      </c>
      <c r="M60" s="24">
        <f t="shared" si="8"/>
        <v>0</v>
      </c>
      <c r="N60" s="24">
        <f t="shared" si="8"/>
        <v>0</v>
      </c>
      <c r="O60" s="24">
        <f t="shared" si="8"/>
        <v>0</v>
      </c>
      <c r="P60" s="24">
        <f t="shared" si="8"/>
        <v>0</v>
      </c>
      <c r="Q60" s="24">
        <f t="shared" si="8"/>
        <v>0</v>
      </c>
      <c r="R60" s="24">
        <f t="shared" si="8"/>
        <v>0</v>
      </c>
      <c r="S60" s="24">
        <f t="shared" si="8"/>
        <v>0</v>
      </c>
      <c r="U60" s="76"/>
    </row>
    <row r="61" spans="1:21" s="53" customFormat="1" x14ac:dyDescent="0.2">
      <c r="A61" s="52" t="s">
        <v>63</v>
      </c>
      <c r="B61" s="54">
        <f>SUM(D61:F61)</f>
        <v>0</v>
      </c>
      <c r="C61" s="6"/>
      <c r="D61" s="7"/>
      <c r="E61" s="7"/>
      <c r="F61" s="7"/>
      <c r="G61" s="7"/>
      <c r="H61" s="8"/>
      <c r="I61" s="9"/>
      <c r="J61" s="7"/>
      <c r="K61" s="8"/>
      <c r="L61" s="10"/>
      <c r="M61" s="47">
        <f t="shared" ref="M61:M70" si="9">+B61+G61-J61+L61</f>
        <v>0</v>
      </c>
      <c r="N61" s="8"/>
      <c r="O61" s="7"/>
      <c r="P61" s="7"/>
      <c r="Q61" s="7"/>
      <c r="R61" s="9"/>
      <c r="S61" s="9"/>
      <c r="T61" s="30" t="str">
        <f t="shared" si="3"/>
        <v/>
      </c>
      <c r="U61" s="76" t="str">
        <f t="shared" si="4"/>
        <v/>
      </c>
    </row>
    <row r="62" spans="1:21" s="53" customFormat="1" x14ac:dyDescent="0.2">
      <c r="A62" s="52" t="s">
        <v>64</v>
      </c>
      <c r="B62" s="54">
        <f t="shared" ref="B62:B65" si="10">SUM(D62:F62)</f>
        <v>0</v>
      </c>
      <c r="C62" s="6"/>
      <c r="D62" s="7"/>
      <c r="E62" s="7"/>
      <c r="F62" s="7"/>
      <c r="G62" s="7"/>
      <c r="H62" s="14"/>
      <c r="I62" s="9"/>
      <c r="J62" s="7"/>
      <c r="K62" s="8"/>
      <c r="L62" s="10"/>
      <c r="M62" s="47">
        <f t="shared" si="9"/>
        <v>0</v>
      </c>
      <c r="N62" s="25"/>
      <c r="O62" s="25"/>
      <c r="P62" s="25"/>
      <c r="Q62" s="25"/>
      <c r="R62" s="22"/>
      <c r="S62" s="22"/>
      <c r="T62" s="30" t="str">
        <f t="shared" si="3"/>
        <v/>
      </c>
      <c r="U62" s="76" t="str">
        <f t="shared" si="4"/>
        <v/>
      </c>
    </row>
    <row r="63" spans="1:21" s="53" customFormat="1" x14ac:dyDescent="0.2">
      <c r="A63" s="52" t="s">
        <v>65</v>
      </c>
      <c r="B63" s="54">
        <f t="shared" si="10"/>
        <v>0</v>
      </c>
      <c r="C63" s="25"/>
      <c r="D63" s="25"/>
      <c r="E63" s="25"/>
      <c r="F63" s="25"/>
      <c r="G63" s="7"/>
      <c r="H63" s="14"/>
      <c r="I63" s="9"/>
      <c r="J63" s="11"/>
      <c r="K63" s="15"/>
      <c r="L63" s="25"/>
      <c r="M63" s="47">
        <f t="shared" si="9"/>
        <v>0</v>
      </c>
      <c r="N63" s="25"/>
      <c r="O63" s="25"/>
      <c r="P63" s="25"/>
      <c r="Q63" s="25"/>
      <c r="R63" s="22"/>
      <c r="S63" s="22"/>
      <c r="T63" s="30" t="str">
        <f t="shared" si="3"/>
        <v/>
      </c>
      <c r="U63" s="76" t="str">
        <f t="shared" si="4"/>
        <v/>
      </c>
    </row>
    <row r="64" spans="1:21" s="53" customFormat="1" x14ac:dyDescent="0.2">
      <c r="A64" s="52" t="s">
        <v>66</v>
      </c>
      <c r="B64" s="54">
        <f t="shared" si="10"/>
        <v>0</v>
      </c>
      <c r="C64" s="25"/>
      <c r="D64" s="25"/>
      <c r="E64" s="25"/>
      <c r="F64" s="25"/>
      <c r="G64" s="11"/>
      <c r="H64" s="14"/>
      <c r="I64" s="21"/>
      <c r="J64" s="11"/>
      <c r="K64" s="15"/>
      <c r="L64" s="25"/>
      <c r="M64" s="47">
        <f t="shared" si="9"/>
        <v>0</v>
      </c>
      <c r="N64" s="25"/>
      <c r="O64" s="25"/>
      <c r="P64" s="25"/>
      <c r="Q64" s="25"/>
      <c r="R64" s="22"/>
      <c r="S64" s="22"/>
      <c r="T64" s="30" t="str">
        <f t="shared" si="3"/>
        <v/>
      </c>
      <c r="U64" s="76" t="str">
        <f t="shared" si="4"/>
        <v/>
      </c>
    </row>
    <row r="65" spans="1:256" s="53" customFormat="1" x14ac:dyDescent="0.2">
      <c r="A65" s="52" t="s">
        <v>67</v>
      </c>
      <c r="B65" s="54">
        <f t="shared" si="10"/>
        <v>0</v>
      </c>
      <c r="C65" s="25"/>
      <c r="D65" s="25"/>
      <c r="E65" s="25"/>
      <c r="F65" s="25"/>
      <c r="G65" s="11"/>
      <c r="H65" s="15"/>
      <c r="I65" s="21"/>
      <c r="J65" s="11"/>
      <c r="K65" s="15"/>
      <c r="L65" s="25"/>
      <c r="M65" s="47">
        <f t="shared" si="9"/>
        <v>0</v>
      </c>
      <c r="N65" s="25"/>
      <c r="O65" s="25"/>
      <c r="P65" s="25"/>
      <c r="Q65" s="25"/>
      <c r="R65" s="22"/>
      <c r="S65" s="22"/>
      <c r="T65" s="30" t="str">
        <f t="shared" si="3"/>
        <v/>
      </c>
      <c r="U65" s="76" t="str">
        <f t="shared" si="4"/>
        <v/>
      </c>
    </row>
    <row r="66" spans="1:256"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76"/>
    </row>
    <row r="67" spans="1:256" s="53" customFormat="1" x14ac:dyDescent="0.2">
      <c r="A67" s="52" t="s">
        <v>64</v>
      </c>
      <c r="B67" s="54">
        <f>SUM(D67:F67)</f>
        <v>0</v>
      </c>
      <c r="C67" s="6"/>
      <c r="D67" s="7"/>
      <c r="E67" s="7"/>
      <c r="F67" s="7"/>
      <c r="G67" s="7"/>
      <c r="H67" s="8"/>
      <c r="I67" s="9"/>
      <c r="J67" s="7"/>
      <c r="K67" s="8"/>
      <c r="L67" s="10"/>
      <c r="M67" s="47">
        <f t="shared" si="9"/>
        <v>0</v>
      </c>
      <c r="N67" s="8"/>
      <c r="O67" s="7"/>
      <c r="P67" s="7"/>
      <c r="Q67" s="7"/>
      <c r="R67" s="9"/>
      <c r="S67" s="9"/>
      <c r="T67" s="30" t="str">
        <f t="shared" si="3"/>
        <v/>
      </c>
      <c r="U67" s="76" t="str">
        <f t="shared" si="4"/>
        <v/>
      </c>
    </row>
    <row r="68" spans="1:256" s="53" customFormat="1" x14ac:dyDescent="0.2">
      <c r="A68" s="52" t="s">
        <v>65</v>
      </c>
      <c r="B68" s="54">
        <f t="shared" ref="B68:B70" si="13">SUM(D68:F68)</f>
        <v>0</v>
      </c>
      <c r="C68" s="6"/>
      <c r="D68" s="7"/>
      <c r="E68" s="7"/>
      <c r="F68" s="7"/>
      <c r="G68" s="7"/>
      <c r="H68" s="14"/>
      <c r="I68" s="9"/>
      <c r="J68" s="7"/>
      <c r="K68" s="8"/>
      <c r="L68" s="10"/>
      <c r="M68" s="47">
        <f t="shared" si="9"/>
        <v>0</v>
      </c>
      <c r="N68" s="25"/>
      <c r="O68" s="25"/>
      <c r="P68" s="25"/>
      <c r="Q68" s="25"/>
      <c r="R68" s="22"/>
      <c r="S68" s="22"/>
      <c r="T68" s="30" t="str">
        <f t="shared" si="3"/>
        <v/>
      </c>
      <c r="U68" s="76" t="str">
        <f t="shared" si="4"/>
        <v/>
      </c>
    </row>
    <row r="69" spans="1:256" s="53" customFormat="1" x14ac:dyDescent="0.2">
      <c r="A69" s="52" t="s">
        <v>66</v>
      </c>
      <c r="B69" s="54">
        <f>SUM(D69:F69)</f>
        <v>0</v>
      </c>
      <c r="C69" s="25"/>
      <c r="D69" s="25"/>
      <c r="E69" s="25"/>
      <c r="F69" s="25"/>
      <c r="G69" s="7"/>
      <c r="H69" s="14"/>
      <c r="I69" s="9"/>
      <c r="J69" s="11"/>
      <c r="K69" s="15"/>
      <c r="L69" s="25"/>
      <c r="M69" s="47">
        <f t="shared" si="9"/>
        <v>0</v>
      </c>
      <c r="N69" s="25"/>
      <c r="O69" s="25"/>
      <c r="P69" s="25"/>
      <c r="Q69" s="25"/>
      <c r="R69" s="22"/>
      <c r="S69" s="22"/>
      <c r="T69" s="30" t="str">
        <f t="shared" si="3"/>
        <v/>
      </c>
      <c r="U69" s="76" t="str">
        <f t="shared" si="4"/>
        <v/>
      </c>
    </row>
    <row r="70" spans="1:256" s="53" customFormat="1" x14ac:dyDescent="0.2">
      <c r="A70" s="52" t="s">
        <v>67</v>
      </c>
      <c r="B70" s="54">
        <f t="shared" si="13"/>
        <v>0</v>
      </c>
      <c r="C70" s="25"/>
      <c r="D70" s="25"/>
      <c r="E70" s="25"/>
      <c r="F70" s="25"/>
      <c r="G70" s="11"/>
      <c r="H70" s="14"/>
      <c r="I70" s="21"/>
      <c r="J70" s="11"/>
      <c r="K70" s="15"/>
      <c r="L70" s="25"/>
      <c r="M70" s="47">
        <f t="shared" si="9"/>
        <v>0</v>
      </c>
      <c r="N70" s="25"/>
      <c r="O70" s="25"/>
      <c r="P70" s="25"/>
      <c r="Q70" s="25"/>
      <c r="R70" s="22"/>
      <c r="S70" s="22"/>
      <c r="T70" s="30" t="str">
        <f t="shared" si="3"/>
        <v/>
      </c>
      <c r="U70" s="76" t="str">
        <f t="shared" si="4"/>
        <v/>
      </c>
    </row>
    <row r="71" spans="1:256" x14ac:dyDescent="0.2">
      <c r="A71" s="26" t="s">
        <v>69</v>
      </c>
      <c r="B71" s="27">
        <f t="shared" ref="B71:H71" si="14">+SUM(B30,B9)</f>
        <v>0</v>
      </c>
      <c r="C71" s="27">
        <f t="shared" si="14"/>
        <v>0</v>
      </c>
      <c r="D71" s="27">
        <f t="shared" si="14"/>
        <v>0</v>
      </c>
      <c r="E71" s="27">
        <f t="shared" si="14"/>
        <v>0</v>
      </c>
      <c r="F71" s="27">
        <f t="shared" si="14"/>
        <v>0</v>
      </c>
      <c r="G71" s="27">
        <f t="shared" si="14"/>
        <v>0</v>
      </c>
      <c r="H71" s="27">
        <f t="shared" si="14"/>
        <v>0</v>
      </c>
      <c r="I71" s="69" t="e">
        <f>(G9*I9+G30*I30)/G71</f>
        <v>#DIV/0!</v>
      </c>
      <c r="J71" s="2">
        <f t="shared" ref="J71:Q71" si="15">+SUM(J9,J30)</f>
        <v>0</v>
      </c>
      <c r="K71" s="2">
        <f t="shared" si="15"/>
        <v>0</v>
      </c>
      <c r="L71" s="2">
        <f t="shared" si="15"/>
        <v>0</v>
      </c>
      <c r="M71" s="2">
        <f t="shared" si="15"/>
        <v>0</v>
      </c>
      <c r="N71" s="2">
        <f t="shared" si="15"/>
        <v>0</v>
      </c>
      <c r="O71" s="2">
        <f t="shared" si="15"/>
        <v>0</v>
      </c>
      <c r="P71" s="2">
        <f t="shared" si="15"/>
        <v>0</v>
      </c>
      <c r="Q71" s="2">
        <f t="shared" si="15"/>
        <v>0</v>
      </c>
      <c r="R71" s="5">
        <f>+MAX(R30,R9)</f>
        <v>0</v>
      </c>
      <c r="S71" s="5">
        <f>+MIN(S30,S9)</f>
        <v>0</v>
      </c>
      <c r="U71" s="76"/>
    </row>
    <row r="72" spans="1:256" s="71" customFormat="1" ht="34.5" customHeight="1" x14ac:dyDescent="0.2">
      <c r="A72" s="77"/>
      <c r="B72" s="29" t="str">
        <f>IF(B9=B60,"","Иргэнд олгосон зээлийн тоо зөрүүтэй")</f>
        <v/>
      </c>
      <c r="C72" s="29" t="str">
        <f t="shared" ref="C72:Q72" si="16">IF(C9=C60,"","Иргэнд олгосон зээлийн тоо зөрүүтэй")</f>
        <v/>
      </c>
      <c r="D72" s="29" t="str">
        <f t="shared" si="16"/>
        <v/>
      </c>
      <c r="E72" s="29" t="str">
        <f t="shared" si="16"/>
        <v/>
      </c>
      <c r="F72" s="29" t="str">
        <f t="shared" si="16"/>
        <v/>
      </c>
      <c r="G72" s="29" t="str">
        <f t="shared" si="16"/>
        <v/>
      </c>
      <c r="H72" s="29" t="str">
        <f t="shared" si="16"/>
        <v/>
      </c>
      <c r="I72" s="29"/>
      <c r="J72" s="29" t="str">
        <f t="shared" si="16"/>
        <v/>
      </c>
      <c r="K72" s="29" t="str">
        <f t="shared" si="16"/>
        <v/>
      </c>
      <c r="L72" s="29" t="str">
        <f t="shared" si="16"/>
        <v/>
      </c>
      <c r="M72" s="29" t="str">
        <f t="shared" si="16"/>
        <v/>
      </c>
      <c r="N72" s="29" t="str">
        <f t="shared" si="16"/>
        <v/>
      </c>
      <c r="O72" s="29" t="str">
        <f t="shared" si="16"/>
        <v/>
      </c>
      <c r="P72" s="29" t="str">
        <f t="shared" si="16"/>
        <v/>
      </c>
      <c r="Q72" s="29" t="str">
        <f t="shared" si="16"/>
        <v/>
      </c>
      <c r="R72" s="29"/>
      <c r="S72" s="29"/>
      <c r="T72" s="73"/>
      <c r="U72" s="73"/>
    </row>
    <row r="73" spans="1:256" s="71" customFormat="1" ht="34.5" customHeight="1" x14ac:dyDescent="0.2">
      <c r="A73" s="77"/>
      <c r="B73" s="29" t="str">
        <f>IF(B30=B66,"","Хуулийн этгээдэд олгосон зээлийн тоо зөрүүтэй")</f>
        <v/>
      </c>
      <c r="C73" s="29" t="str">
        <f t="shared" ref="C73:Q73" si="17">IF(C30=C66,"","Хуулийн этгээдэд олгосон зээлийн тоо зөрүүтэй")</f>
        <v/>
      </c>
      <c r="D73" s="29" t="str">
        <f t="shared" si="17"/>
        <v/>
      </c>
      <c r="E73" s="29" t="str">
        <f t="shared" si="17"/>
        <v/>
      </c>
      <c r="F73" s="29" t="str">
        <f t="shared" si="17"/>
        <v/>
      </c>
      <c r="G73" s="29" t="str">
        <f t="shared" si="17"/>
        <v/>
      </c>
      <c r="H73" s="29" t="str">
        <f t="shared" si="17"/>
        <v/>
      </c>
      <c r="I73" s="29"/>
      <c r="J73" s="29" t="str">
        <f t="shared" si="17"/>
        <v/>
      </c>
      <c r="K73" s="29" t="str">
        <f t="shared" si="17"/>
        <v/>
      </c>
      <c r="L73" s="29" t="str">
        <f t="shared" si="17"/>
        <v/>
      </c>
      <c r="M73" s="29" t="str">
        <f t="shared" si="17"/>
        <v/>
      </c>
      <c r="N73" s="29" t="str">
        <f t="shared" si="17"/>
        <v/>
      </c>
      <c r="O73" s="29" t="str">
        <f t="shared" si="17"/>
        <v/>
      </c>
      <c r="P73" s="29" t="str">
        <f t="shared" si="17"/>
        <v/>
      </c>
      <c r="Q73" s="29" t="str">
        <f t="shared" si="17"/>
        <v/>
      </c>
      <c r="R73" s="29"/>
      <c r="S73" s="29"/>
      <c r="T73" s="73"/>
      <c r="U73" s="73"/>
    </row>
    <row r="74" spans="1:256" s="71" customFormat="1" ht="34.5" customHeight="1" x14ac:dyDescent="0.2">
      <c r="A74" s="78"/>
      <c r="B74" s="79"/>
      <c r="C74" s="79"/>
      <c r="D74" s="79"/>
      <c r="E74" s="79"/>
      <c r="F74" s="79"/>
      <c r="G74" s="29" t="str">
        <f>IF(G51=G71,"","Олгосон зээлийн дүн зөрүүтэй")</f>
        <v/>
      </c>
      <c r="H74" s="29" t="str">
        <f>IF(H51=H71,"","Олгосон зээлийн дүн зөрүүтэй")</f>
        <v/>
      </c>
      <c r="I74" s="80"/>
      <c r="J74" s="29" t="str">
        <f>IF(J51=J71,"","Олгосон зээлийн дүн зөрүүтэй")</f>
        <v/>
      </c>
      <c r="K74" s="29" t="str">
        <f>IF(K51=K71,"","Олгосон зээлийн дүн зөрүүтэй")</f>
        <v/>
      </c>
      <c r="L74" s="81"/>
      <c r="M74" s="82"/>
      <c r="N74" s="82"/>
      <c r="O74" s="82"/>
      <c r="P74" s="82"/>
      <c r="Q74" s="82"/>
      <c r="R74" s="83"/>
      <c r="S74" s="55"/>
      <c r="T74" s="74"/>
      <c r="U74" s="74"/>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72"/>
      <c r="GB74" s="72"/>
      <c r="GC74" s="72"/>
      <c r="GD74" s="72"/>
      <c r="GE74" s="72"/>
      <c r="GF74" s="72"/>
      <c r="GG74" s="72"/>
      <c r="GH74" s="72"/>
      <c r="GI74" s="72"/>
      <c r="GJ74" s="72"/>
      <c r="GK74" s="72"/>
      <c r="GL74" s="72"/>
      <c r="GM74" s="72"/>
      <c r="GN74" s="72"/>
      <c r="GO74" s="72"/>
      <c r="GP74" s="72"/>
      <c r="GQ74" s="72"/>
      <c r="GR74" s="72"/>
      <c r="GS74" s="72"/>
      <c r="GT74" s="72"/>
      <c r="GU74" s="72"/>
      <c r="GV74" s="72"/>
      <c r="GW74" s="72"/>
      <c r="GX74" s="72"/>
      <c r="GY74" s="72"/>
      <c r="GZ74" s="72"/>
      <c r="HA74" s="72"/>
      <c r="HB74" s="72"/>
      <c r="HC74" s="72"/>
      <c r="HD74" s="72"/>
      <c r="HE74" s="72"/>
      <c r="HF74" s="72"/>
      <c r="HG74" s="72"/>
      <c r="HH74" s="72"/>
      <c r="HI74" s="72"/>
      <c r="HJ74" s="72"/>
      <c r="HK74" s="72"/>
      <c r="HL74" s="72"/>
      <c r="HM74" s="72"/>
      <c r="HN74" s="72"/>
      <c r="HO74" s="72"/>
      <c r="HP74" s="72"/>
      <c r="HQ74" s="72"/>
      <c r="HR74" s="72"/>
      <c r="HS74" s="72"/>
      <c r="HT74" s="72"/>
      <c r="HU74" s="72"/>
      <c r="HV74" s="72"/>
      <c r="HW74" s="72"/>
      <c r="HX74" s="72"/>
      <c r="HY74" s="72"/>
      <c r="HZ74" s="72"/>
      <c r="IA74" s="72"/>
      <c r="IB74" s="72"/>
      <c r="IC74" s="72"/>
      <c r="ID74" s="72"/>
      <c r="IE74" s="72"/>
      <c r="IF74" s="72"/>
      <c r="IG74" s="72"/>
      <c r="IH74" s="72"/>
      <c r="II74" s="72"/>
      <c r="IJ74" s="72"/>
      <c r="IK74" s="72"/>
      <c r="IL74" s="72"/>
      <c r="IM74" s="72"/>
      <c r="IN74" s="72"/>
      <c r="IO74" s="72"/>
      <c r="IP74" s="72"/>
      <c r="IQ74" s="72"/>
      <c r="IR74" s="72"/>
      <c r="IS74" s="72"/>
      <c r="IT74" s="72"/>
      <c r="IU74" s="72"/>
      <c r="IV74" s="72"/>
    </row>
    <row r="75" spans="1:256" ht="12" customHeight="1" x14ac:dyDescent="0.2">
      <c r="A75" s="90" t="s">
        <v>70</v>
      </c>
      <c r="B75" s="90"/>
      <c r="C75" s="90"/>
      <c r="D75" s="90"/>
      <c r="E75" s="90"/>
      <c r="F75" s="90"/>
      <c r="G75" s="90"/>
      <c r="H75" s="90"/>
      <c r="I75" s="90"/>
      <c r="J75" s="90"/>
      <c r="K75" s="90"/>
      <c r="L75" s="90"/>
      <c r="M75" s="90"/>
      <c r="N75" s="90"/>
      <c r="O75" s="90"/>
      <c r="P75" s="90"/>
      <c r="Q75" s="90"/>
      <c r="R75" s="90"/>
      <c r="S75" s="90"/>
      <c r="T75" s="74"/>
      <c r="U75" s="74"/>
    </row>
    <row r="76" spans="1:256" ht="24.75" customHeight="1" x14ac:dyDescent="0.2">
      <c r="A76" s="110" t="s">
        <v>71</v>
      </c>
      <c r="B76" s="110"/>
      <c r="C76" s="110"/>
      <c r="D76" s="110"/>
      <c r="E76" s="110"/>
      <c r="F76" s="110"/>
      <c r="G76" s="110"/>
      <c r="H76" s="110"/>
      <c r="I76" s="110"/>
      <c r="J76" s="110"/>
      <c r="K76" s="110"/>
      <c r="L76" s="110"/>
      <c r="M76" s="110"/>
      <c r="N76" s="110"/>
      <c r="O76" s="110"/>
      <c r="P76" s="110"/>
      <c r="Q76" s="110"/>
      <c r="R76" s="110"/>
      <c r="S76" s="110"/>
    </row>
    <row r="77" spans="1:256" x14ac:dyDescent="0.2">
      <c r="A77" s="111" t="s">
        <v>72</v>
      </c>
      <c r="B77" s="111"/>
      <c r="C77" s="111"/>
      <c r="D77" s="111"/>
      <c r="E77" s="56"/>
      <c r="F77" s="56"/>
      <c r="G77" s="56"/>
      <c r="H77" s="56"/>
      <c r="I77" s="56"/>
      <c r="J77" s="56"/>
      <c r="K77" s="56"/>
      <c r="L77" s="56"/>
      <c r="M77" s="56"/>
      <c r="N77" s="56"/>
      <c r="O77" s="56"/>
      <c r="P77" s="56"/>
      <c r="Q77" s="56"/>
      <c r="R77" s="56"/>
      <c r="S77" s="56"/>
    </row>
    <row r="78" spans="1:256" ht="15" customHeight="1" x14ac:dyDescent="0.2">
      <c r="A78" s="31" t="s">
        <v>85</v>
      </c>
    </row>
    <row r="79" spans="1:256" ht="25.5" customHeight="1" x14ac:dyDescent="0.2">
      <c r="B79" s="59"/>
      <c r="C79" s="59"/>
      <c r="D79" s="59"/>
      <c r="E79" s="60"/>
      <c r="F79" s="61"/>
      <c r="G79" s="60" t="s">
        <v>73</v>
      </c>
      <c r="H79" s="62"/>
      <c r="I79" s="63"/>
      <c r="K79" s="28"/>
      <c r="L79" s="28"/>
    </row>
    <row r="80" spans="1:256" x14ac:dyDescent="0.2">
      <c r="E80" s="59"/>
      <c r="F80" s="64"/>
      <c r="G80" s="59"/>
      <c r="H80" s="62"/>
      <c r="I80" s="63"/>
    </row>
    <row r="81" spans="5:19" x14ac:dyDescent="0.2">
      <c r="E81" s="65"/>
      <c r="F81" s="65"/>
      <c r="G81" s="65" t="s">
        <v>74</v>
      </c>
      <c r="H81" s="62"/>
      <c r="I81" s="63"/>
    </row>
    <row r="82" spans="5:19" x14ac:dyDescent="0.2">
      <c r="E82" s="59"/>
      <c r="F82" s="64"/>
      <c r="G82" s="66"/>
      <c r="H82" s="62"/>
      <c r="I82" s="63"/>
    </row>
    <row r="83" spans="5:19" x14ac:dyDescent="0.2">
      <c r="E83" s="67"/>
      <c r="F83" s="64"/>
      <c r="G83" s="109" t="s">
        <v>82</v>
      </c>
      <c r="H83" s="109"/>
      <c r="I83" s="109"/>
      <c r="J83" s="109"/>
      <c r="K83" s="109"/>
      <c r="L83" s="109"/>
      <c r="M83" s="109"/>
      <c r="N83" s="68"/>
      <c r="O83" s="68"/>
      <c r="P83" s="68"/>
      <c r="Q83" s="31"/>
      <c r="R83" s="31"/>
      <c r="S83" s="31"/>
    </row>
    <row r="84" spans="5:19" x14ac:dyDescent="0.2">
      <c r="E84" s="59"/>
      <c r="F84" s="64"/>
      <c r="G84" s="66"/>
      <c r="H84" s="62"/>
      <c r="I84" s="63"/>
      <c r="Q84" s="31"/>
      <c r="R84" s="31"/>
      <c r="S84" s="31"/>
    </row>
    <row r="85" spans="5:19" x14ac:dyDescent="0.2">
      <c r="E85" s="59"/>
      <c r="F85" s="64"/>
      <c r="G85" s="109" t="s">
        <v>83</v>
      </c>
      <c r="H85" s="109"/>
      <c r="I85" s="109"/>
      <c r="J85" s="109"/>
      <c r="K85" s="109"/>
      <c r="L85" s="109"/>
      <c r="M85" s="109"/>
      <c r="N85" s="68"/>
      <c r="O85" s="68"/>
      <c r="P85" s="68"/>
      <c r="Q85" s="31"/>
      <c r="R85" s="31"/>
      <c r="S85" s="31"/>
    </row>
    <row r="86" spans="5:19" x14ac:dyDescent="0.2">
      <c r="E86" s="59"/>
      <c r="F86" s="64"/>
      <c r="G86" s="66"/>
      <c r="H86" s="62"/>
      <c r="I86" s="63"/>
      <c r="Q86" s="31"/>
      <c r="R86" s="31"/>
      <c r="S86" s="31"/>
    </row>
    <row r="87" spans="5:19" x14ac:dyDescent="0.2">
      <c r="E87" s="59"/>
      <c r="F87" s="64"/>
      <c r="G87" s="109" t="s">
        <v>84</v>
      </c>
      <c r="H87" s="109"/>
      <c r="I87" s="109"/>
      <c r="J87" s="109"/>
      <c r="K87" s="109"/>
      <c r="L87" s="109"/>
      <c r="M87" s="109"/>
      <c r="N87" s="68"/>
      <c r="O87" s="68"/>
      <c r="P87" s="68"/>
      <c r="Q87" s="31"/>
      <c r="R87" s="31"/>
      <c r="S87" s="31"/>
    </row>
  </sheetData>
  <sheetProtection password="CA9F" sheet="1" objects="1" scenarios="1"/>
  <mergeCells count="23">
    <mergeCell ref="G87:M87"/>
    <mergeCell ref="A76:S76"/>
    <mergeCell ref="A77:D77"/>
    <mergeCell ref="G83:M83"/>
    <mergeCell ref="G85:M85"/>
    <mergeCell ref="A75:S75"/>
    <mergeCell ref="A7:A8"/>
    <mergeCell ref="B7:F7"/>
    <mergeCell ref="G7:H7"/>
    <mergeCell ref="I7:I8"/>
    <mergeCell ref="J7:K7"/>
    <mergeCell ref="L7:L8"/>
    <mergeCell ref="M7:Q7"/>
    <mergeCell ref="R7:S7"/>
    <mergeCell ref="B51:F58"/>
    <mergeCell ref="L51:Q58"/>
    <mergeCell ref="A59:S59"/>
    <mergeCell ref="A2:S2"/>
    <mergeCell ref="A3:S3"/>
    <mergeCell ref="A4:S4"/>
    <mergeCell ref="A6:F6"/>
    <mergeCell ref="K6:M6"/>
    <mergeCell ref="R6:S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B Tungalag</cp:lastModifiedBy>
  <dcterms:created xsi:type="dcterms:W3CDTF">2019-09-13T09:09:41Z</dcterms:created>
  <dcterms:modified xsi:type="dcterms:W3CDTF">2021-05-31T02:56:17Z</dcterms:modified>
</cp:coreProperties>
</file>