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Dolgormaa\Downloads\"/>
    </mc:Choice>
  </mc:AlternateContent>
  <xr:revisionPtr revIDLastSave="0" documentId="13_ncr:1_{86727AC3-3D66-4C9E-9FDD-7B2E20574A6F}" xr6:coauthVersionLast="36" xr6:coauthVersionMax="47" xr10:uidLastSave="{00000000-0000-0000-0000-000000000000}"/>
  <workbookProtection workbookAlgorithmName="SHA-512" workbookHashValue="cWvLbh3K1m8k5P4fyUR/2hTm7KmlYjnXhCQrvfrvdorldaZNyv198mBglnKORWq0/Z8bZSQ7T6q2qzBJh4Sf6Q==" workbookSaltValue="2Skg3MYmkzZMao9/QTUFRA==" workbookSpinCount="100000" lockStructure="1"/>
  <bookViews>
    <workbookView xWindow="0" yWindow="0" windowWidth="2370" windowHeight="0" activeTab="1" xr2:uid="{00000000-000D-0000-FFFF-FFFF00000000}"/>
  </bookViews>
  <sheets>
    <sheet name="ZAAVAR" sheetId="3" r:id="rId1"/>
    <sheet name="CT1" sheetId="9" r:id="rId2"/>
    <sheet name="CT2" sheetId="10" r:id="rId3"/>
    <sheet name="CT3" sheetId="11" r:id="rId4"/>
    <sheet name="CT4" sheetId="12" r:id="rId5"/>
    <sheet name="BRA" sheetId="4" r:id="rId6"/>
    <sheet name="CRA" sheetId="6" r:id="rId7"/>
    <sheet name="IAR" sheetId="7" r:id="rId8"/>
    <sheet name="list1" sheetId="5" state="hidden" r:id="rId9"/>
    <sheet name="list2" sheetId="8" state="hidden" r:id="rId10"/>
    <sheet name="Sheet2" sheetId="2" state="hidden" r:id="rId11"/>
  </sheets>
  <externalReferences>
    <externalReference r:id="rId12"/>
    <externalReference r:id="rId1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7" l="1"/>
  <c r="D3" i="6"/>
  <c r="D3" i="11"/>
  <c r="C3" i="11"/>
  <c r="C4" i="10"/>
  <c r="D55" i="9" l="1"/>
  <c r="D66" i="9" s="1"/>
  <c r="C55" i="9"/>
  <c r="C66" i="9" s="1"/>
  <c r="A2" i="12" l="1"/>
  <c r="C24" i="12"/>
  <c r="C23" i="12"/>
  <c r="C61" i="11"/>
  <c r="C60" i="11"/>
  <c r="C36" i="10"/>
  <c r="C35" i="10"/>
  <c r="A2" i="4"/>
  <c r="A2" i="11"/>
  <c r="A2" i="10"/>
  <c r="B24" i="12" l="1"/>
  <c r="B23" i="12"/>
  <c r="B22" i="12"/>
  <c r="J19" i="12"/>
  <c r="J18" i="12"/>
  <c r="J17" i="12"/>
  <c r="J16" i="12"/>
  <c r="J15" i="12"/>
  <c r="J13" i="12"/>
  <c r="J11" i="12"/>
  <c r="J10" i="12"/>
  <c r="J9" i="12"/>
  <c r="J8" i="12"/>
  <c r="J7" i="12"/>
  <c r="I6" i="12"/>
  <c r="I12" i="12" s="1"/>
  <c r="I14" i="12" s="1"/>
  <c r="I20" i="12" s="1"/>
  <c r="H6" i="12"/>
  <c r="H12" i="12" s="1"/>
  <c r="H14" i="12" s="1"/>
  <c r="H20" i="12" s="1"/>
  <c r="G6" i="12"/>
  <c r="G12" i="12" s="1"/>
  <c r="G14" i="12" s="1"/>
  <c r="G20" i="12" s="1"/>
  <c r="F6" i="12"/>
  <c r="F12" i="12" s="1"/>
  <c r="F14" i="12" s="1"/>
  <c r="F20" i="12" s="1"/>
  <c r="E6" i="12"/>
  <c r="E12" i="12" s="1"/>
  <c r="E14" i="12" s="1"/>
  <c r="E20" i="12" s="1"/>
  <c r="D6" i="12"/>
  <c r="D12" i="12" s="1"/>
  <c r="D14" i="12" s="1"/>
  <c r="D20" i="12" s="1"/>
  <c r="C6" i="12"/>
  <c r="J5" i="12"/>
  <c r="J4" i="12"/>
  <c r="B61" i="11"/>
  <c r="B60" i="11"/>
  <c r="B59" i="11"/>
  <c r="D57" i="11"/>
  <c r="C57" i="11"/>
  <c r="D56" i="11"/>
  <c r="C56" i="11"/>
  <c r="D53" i="11"/>
  <c r="C53" i="11"/>
  <c r="D33" i="11"/>
  <c r="D40" i="11" s="1"/>
  <c r="C33" i="11"/>
  <c r="C40" i="11" s="1"/>
  <c r="D12" i="11"/>
  <c r="C12" i="11"/>
  <c r="D5" i="11"/>
  <c r="D22" i="11" s="1"/>
  <c r="D55" i="11" s="1"/>
  <c r="C5" i="11"/>
  <c r="C22" i="11" s="1"/>
  <c r="B36" i="10"/>
  <c r="B35" i="10"/>
  <c r="B34" i="10"/>
  <c r="C7" i="10"/>
  <c r="C22" i="10" s="1"/>
  <c r="C24" i="10" s="1"/>
  <c r="C26" i="10" s="1"/>
  <c r="C3" i="10"/>
  <c r="B70" i="9"/>
  <c r="B69" i="9"/>
  <c r="D52" i="9"/>
  <c r="C52" i="9"/>
  <c r="D45" i="9"/>
  <c r="C45" i="9"/>
  <c r="D28" i="9"/>
  <c r="C28" i="9"/>
  <c r="D17" i="9"/>
  <c r="C17" i="9"/>
  <c r="D53" i="9" l="1"/>
  <c r="D67" i="9" s="1"/>
  <c r="C53" i="9"/>
  <c r="C67" i="9" s="1"/>
  <c r="D29" i="9"/>
  <c r="C29" i="9"/>
  <c r="C55" i="11"/>
  <c r="J6" i="12"/>
  <c r="C12" i="12"/>
  <c r="E7" i="7"/>
  <c r="E8" i="7"/>
  <c r="E9" i="7"/>
  <c r="E10" i="7"/>
  <c r="E12" i="7"/>
  <c r="E13" i="7"/>
  <c r="E15" i="7"/>
  <c r="E16" i="7"/>
  <c r="E17" i="7"/>
  <c r="E18" i="7"/>
  <c r="E19" i="7"/>
  <c r="E21" i="7"/>
  <c r="E22" i="7"/>
  <c r="E23" i="7"/>
  <c r="E24" i="7"/>
  <c r="E25" i="7"/>
  <c r="E26" i="7"/>
  <c r="E27" i="7"/>
  <c r="E28" i="7"/>
  <c r="E29" i="7"/>
  <c r="E30" i="7"/>
  <c r="E31" i="7"/>
  <c r="E32" i="7"/>
  <c r="E6" i="7"/>
  <c r="B3" i="7"/>
  <c r="C2" i="6"/>
  <c r="E7" i="6"/>
  <c r="E8" i="6"/>
  <c r="E9" i="6"/>
  <c r="E10" i="6"/>
  <c r="E11" i="6"/>
  <c r="E12"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C14" i="12" l="1"/>
  <c r="J12" i="12"/>
  <c r="W17" i="2"/>
  <c r="W18" i="2"/>
  <c r="C3" i="2"/>
  <c r="D22" i="2"/>
  <c r="F22" i="2" s="1"/>
  <c r="D21" i="2" s="1"/>
  <c r="O10" i="2" s="1"/>
  <c r="D20" i="2"/>
  <c r="D19" i="2"/>
  <c r="F19" i="2" s="1"/>
  <c r="D17" i="2"/>
  <c r="D14" i="2"/>
  <c r="D15" i="2"/>
  <c r="D16" i="2"/>
  <c r="D11" i="2"/>
  <c r="D10" i="2"/>
  <c r="D7" i="2"/>
  <c r="D8" i="2"/>
  <c r="D9" i="2"/>
  <c r="P19" i="2"/>
  <c r="P18" i="2"/>
  <c r="P17" i="2"/>
  <c r="P16" i="2"/>
  <c r="P15" i="2"/>
  <c r="P14" i="2"/>
  <c r="P13" i="2"/>
  <c r="Q7" i="2"/>
  <c r="B3" i="2"/>
  <c r="J14" i="12" l="1"/>
  <c r="C20" i="12"/>
  <c r="J20" i="12" s="1"/>
  <c r="D27" i="2"/>
  <c r="O16" i="2" s="1"/>
  <c r="D29" i="2"/>
  <c r="O18" i="2" s="1"/>
  <c r="D30" i="2"/>
  <c r="O19" i="2" s="1"/>
  <c r="D26" i="2"/>
  <c r="O15" i="2" s="1"/>
  <c r="D24" i="2"/>
  <c r="O13" i="2" s="1"/>
  <c r="D25" i="2"/>
  <c r="O14" i="2" s="1"/>
  <c r="D28" i="2"/>
  <c r="O17" i="2" s="1"/>
  <c r="F14" i="2"/>
  <c r="G19" i="2"/>
  <c r="D18" i="2"/>
  <c r="O9" i="2" s="1"/>
  <c r="F7" i="2"/>
  <c r="F24" i="2" l="1"/>
  <c r="O12" i="2" s="1"/>
  <c r="G7" i="2"/>
  <c r="O6" i="2"/>
  <c r="V17" i="2" s="1"/>
  <c r="D6" i="2"/>
  <c r="D13" i="2"/>
  <c r="O8" i="2" s="1"/>
  <c r="D12" i="2" s="1"/>
  <c r="O7" i="2" s="1"/>
  <c r="G14" i="2"/>
  <c r="G24" i="2" l="1"/>
  <c r="R7" i="2"/>
  <c r="V18" i="2" s="1"/>
  <c r="R21" i="2"/>
  <c r="R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<sst xmlns="http://schemas.openxmlformats.org/spreadsheetml/2006/main" count="772" uniqueCount="666">
  <si>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</si>
  <si>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</si>
  <si>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</si>
  <si>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</si>
  <si>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</si>
  <si>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</si>
  <si>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</si>
  <si>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</si>
  <si>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</si>
  <si>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</si>
  <si>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</si>
  <si>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</si>
  <si>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</si>
  <si>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САНХҮҮГИЙН БАЙДЛЫН ТАЙЛАН</t>
  </si>
  <si>
    <t>ХУУЛИЙН ЭТГЭЭДИЙН НЭР</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</si>
  <si>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</si>
  <si>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</si>
  <si>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</si>
  <si>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</si>
  <si>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</si>
  <si>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</si>
  <si>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</si>
  <si>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</si>
  <si>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</si>
  <si>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</si>
  <si>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</si>
  <si>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</si>
  <si>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</si>
  <si>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</si>
  <si>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</si>
  <si>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</si>
  <si>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</si>
  <si>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</si>
  <si>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</si>
  <si>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</si>
  <si>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</si>
  <si>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</si>
  <si>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</si>
  <si>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</si>
  <si>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</si>
  <si>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</si>
  <si>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</si>
  <si>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</si>
  <si>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</si>
  <si>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</si>
  <si>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</si>
  <si>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</si>
  <si>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</si>
  <si>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</si>
  <si>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</si>
  <si>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</si>
  <si>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</si>
  <si>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</si>
  <si>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</si>
  <si>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</si>
  <si>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</si>
  <si>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</si>
  <si>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</si>
  <si>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</si>
  <si>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</si>
  <si>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</si>
  <si>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</si>
  <si>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</si>
  <si>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</si>
  <si>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</si>
  <si>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</si>
  <si>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</si>
  <si>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</si>
  <si>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</si>
  <si>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</si>
  <si>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</si>
  <si>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</si>
  <si>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</si>
  <si>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</si>
  <si>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</si>
  <si>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</si>
  <si>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</si>
  <si>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</si>
  <si>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</si>
  <si>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</si>
  <si>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</si>
  <si>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</si>
  <si>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</si>
  <si>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</si>
  <si>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</si>
  <si>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</si>
  <si>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</si>
  <si>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</si>
  <si>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</si>
  <si>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</si>
  <si>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</si>
  <si>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</si>
  <si>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</si>
  <si>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</si>
  <si>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</si>
  <si>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</si>
  <si>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</si>
  <si>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</si>
  <si>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</si>
  <si>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</si>
  <si>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</si>
  <si>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</si>
  <si>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</si>
  <si>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</si>
  <si>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</si>
  <si>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</si>
  <si>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</si>
  <si>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</si>
  <si>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</si>
  <si>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</si>
  <si>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</si>
  <si>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</si>
  <si>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</si>
  <si>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</si>
  <si>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</si>
  <si>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</si>
  <si>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</si>
  <si>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</si>
  <si>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</si>
  <si>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</si>
  <si>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</si>
  <si>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</si>
  <si>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</si>
  <si>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</si>
  <si>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</si>
  <si>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</si>
  <si>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</si>
  <si>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</si>
  <si>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</si>
  <si>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</si>
  <si>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</si>
  <si>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</si>
  <si>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</si>
  <si>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</si>
  <si>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</si>
  <si>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</si>
  <si>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</si>
  <si>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</si>
  <si>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</si>
  <si>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</si>
  <si>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</si>
  <si>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</si>
  <si>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</si>
  <si>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</si>
  <si>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</si>
  <si>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</si>
  <si>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</si>
  <si>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</si>
  <si>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</si>
  <si>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</si>
  <si>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</si>
  <si>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</si>
  <si>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</si>
  <si>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</si>
  <si>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</si>
  <si>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</si>
  <si>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</si>
  <si>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</si>
  <si>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</si>
  <si>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</si>
  <si>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</si>
  <si>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</si>
  <si>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</si>
  <si>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</si>
  <si>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</si>
  <si>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</si>
  <si>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</si>
  <si>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</si>
  <si>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</si>
  <si>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</si>
  <si>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</si>
  <si>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</si>
  <si>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</si>
  <si>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</si>
  <si>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</si>
  <si>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</si>
  <si>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</si>
  <si>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</si>
  <si>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</si>
  <si>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</si>
  <si>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</si>
  <si>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</si>
  <si>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</si>
  <si>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</si>
  <si>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</si>
  <si>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</si>
  <si>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</si>
  <si>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</si>
  <si>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</si>
  <si>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</si>
  <si>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</si>
  <si>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</si>
  <si>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</si>
  <si>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</si>
  <si>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</si>
  <si>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</si>
  <si>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</si>
  <si>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</si>
  <si>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</si>
  <si>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</si>
  <si>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</si>
  <si>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</si>
  <si>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</si>
  <si>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</si>
  <si>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</si>
  <si>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</si>
  <si>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</si>
  <si>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</si>
  <si>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</si>
  <si>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</si>
  <si>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</si>
  <si>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</si>
  <si>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</si>
  <si>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</si>
  <si>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</si>
  <si>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</si>
  <si>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</si>
  <si>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</si>
  <si>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</si>
  <si>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</si>
  <si>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</si>
  <si>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</si>
  <si>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</si>
  <si>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</si>
  <si>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</si>
  <si>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</si>
  <si>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</si>
  <si>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</si>
  <si>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</si>
  <si>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</si>
  <si>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</si>
  <si>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</si>
  <si>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</si>
  <si>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</si>
  <si>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</si>
  <si>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</si>
  <si>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</si>
  <si>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</si>
  <si>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</si>
  <si>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</si>
  <si>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</si>
  <si>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</si>
  <si>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</si>
  <si>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</si>
  <si>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</si>
  <si>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</si>
  <si>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</si>
  <si>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</si>
  <si>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</si>
  <si>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</si>
  <si>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</si>
  <si>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</si>
  <si>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</si>
  <si>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</si>
  <si>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</si>
  <si>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</si>
  <si>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</si>
  <si>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</si>
  <si>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</si>
  <si>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</si>
  <si>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</si>
  <si>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</si>
  <si>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</si>
  <si>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</si>
  <si>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</si>
  <si>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</si>
  <si>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</si>
  <si>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</si>
  <si>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</si>
  <si>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</si>
  <si>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</si>
  <si>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</si>
  <si>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</si>
  <si>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</si>
  <si>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</si>
  <si>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</si>
  <si>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</si>
  <si>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</si>
  <si>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</si>
  <si>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</si>
  <si>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</si>
  <si>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</si>
  <si>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</si>
  <si>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</si>
  <si>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</si>
  <si>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</si>
  <si>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</si>
  <si>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</si>
  <si>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</si>
  <si>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</si>
  <si>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</si>
  <si>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</si>
  <si>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</si>
  <si>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</si>
  <si>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</si>
  <si>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</si>
  <si>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</si>
  <si>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</si>
  <si>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</si>
  <si>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</si>
  <si>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</si>
  <si>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</si>
  <si>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rgb="FFFF0000"/>
        <rFont val="Times New Roman"/>
        <family val="1"/>
      </rPr>
      <t>Энэхүү асуултад байхгүй гэж хариулсан бол зөвхөн 8 дахь асуултад хариулна уу</t>
    </r>
    <r>
      <rPr>
        <sz val="11"/>
        <color rgb="FFFF000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</si>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</sst>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9"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0"/>
      <color theme="1"/>
      <name val="Times New Roman"/>
      <family val="1"/>
    </font>
    <font>
      <sz val="10"/>
      <name val="Times New Roman"/>
      <family val="1"/>
    </font>
    <font>
      <sz val="11"/>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b/>
      <sz val="10"/>
      <color rgb="FFFF0000"/>
      <name val="Times New Roman"/>
      <family val="1"/>
    </font>
    <font>
      <sz val="9"/>
      <color indexed="81"/>
      <name val="Tahoma"/>
      <family val="2"/>
    </font>
    <font>
      <b/>
      <sz val="9"/>
      <color indexed="81"/>
      <name val="Tahoma"/>
      <family val="2"/>
    </font>
    <font>
      <sz val="10"/>
      <color rgb="FF242424"/>
      <name val="Times New Roman"/>
      <family val="1"/>
    </font>
    <font>
      <b/>
      <i/>
      <sz val="10"/>
      <color theme="1"/>
      <name val="Times New Roman"/>
      <family val="1"/>
    </font>
    <font>
      <i/>
      <sz val="10"/>
      <name val="Times New Roman"/>
      <family val="1"/>
    </font>
    <font>
      <b/>
      <sz val="10"/>
      <name val="Times New Roman"/>
      <family val="1"/>
    </font>
    <font>
      <sz val="10"/>
      <name val="Arial"/>
      <family val="2"/>
    </font>
    <font>
      <sz val="10"/>
      <color rgb="FF00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xf numFmtId="43" fontId="1" fillId="0" borderId="0" applyFont="0" applyFill="0" applyBorder="0" applyAlignment="0" applyProtection="0"/>
    <xf numFmtId="0" fontId="27" fillId="0" borderId="0"/>
  </cellStyleXfs>
  <cellXfs count="218">
    <xf numFmtId="0" fontId="0" fillId="0" borderId="0" xfId="0"/>
    <xf numFmtId="0" fontId="2" fillId="0" borderId="1" xfId="0" applyFont="1" applyBorder="1" applyAlignment="1">
      <alignment horizontal="center" vertical="center"/>
    </xf>
    <xf numFmtId="0" fontId="2" fillId="0" borderId="0" xfId="0" applyFont="1"/>
    <xf numFmtId="0" fontId="7" fillId="0" borderId="1" xfId="0" applyFont="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3" fillId="3" borderId="5" xfId="0" applyFont="1" applyFill="1" applyBorder="1" applyAlignment="1">
      <alignment horizontal="center" vertical="center"/>
    </xf>
    <xf numFmtId="9" fontId="13"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43" fontId="15" fillId="6" borderId="1" xfId="1" applyFont="1" applyFill="1" applyBorder="1" applyAlignment="1">
      <alignment horizontal="center" vertical="center" wrapText="1"/>
    </xf>
    <xf numFmtId="0" fontId="13" fillId="3" borderId="1" xfId="0" applyFont="1" applyFill="1" applyBorder="1" applyAlignment="1">
      <alignment horizontal="center" vertical="center"/>
    </xf>
    <xf numFmtId="9" fontId="13" fillId="3" borderId="1" xfId="0" applyNumberFormat="1" applyFont="1" applyFill="1" applyBorder="1" applyAlignment="1">
      <alignment horizontal="center" vertical="center"/>
    </xf>
    <xf numFmtId="0" fontId="13" fillId="10" borderId="1" xfId="0" applyFont="1" applyFill="1" applyBorder="1" applyAlignment="1">
      <alignment horizontal="center" vertical="center"/>
    </xf>
    <xf numFmtId="9" fontId="13" fillId="1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3"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10" fillId="0" borderId="0" xfId="0" applyFont="1"/>
    <xf numFmtId="0" fontId="10" fillId="0" borderId="0" xfId="0" applyFont="1" applyAlignment="1">
      <alignment horizontal="center"/>
    </xf>
    <xf numFmtId="49" fontId="10" fillId="0" borderId="0" xfId="0" applyNumberFormat="1" applyFont="1" applyAlignment="1">
      <alignment horizontal="center"/>
    </xf>
    <xf numFmtId="0" fontId="23" fillId="7" borderId="15" xfId="0" applyFont="1" applyFill="1" applyBorder="1" applyAlignment="1">
      <alignment vertical="center" wrapText="1"/>
    </xf>
    <xf numFmtId="0" fontId="23" fillId="0" borderId="0" xfId="0" applyFont="1"/>
    <xf numFmtId="0" fontId="10" fillId="0" borderId="0" xfId="0" applyFont="1" applyAlignment="1">
      <alignment vertical="center" wrapText="1"/>
    </xf>
    <xf numFmtId="0" fontId="23" fillId="7" borderId="16" xfId="0" applyFont="1" applyFill="1" applyBorder="1" applyAlignment="1">
      <alignment vertical="center" wrapText="1"/>
    </xf>
    <xf numFmtId="0" fontId="23" fillId="7" borderId="17" xfId="0" applyFont="1" applyFill="1" applyBorder="1" applyAlignment="1">
      <alignment vertical="center" wrapText="1"/>
    </xf>
    <xf numFmtId="0" fontId="23" fillId="7" borderId="18" xfId="0" applyFont="1" applyFill="1" applyBorder="1" applyAlignment="1">
      <alignment vertical="center" wrapText="1"/>
    </xf>
    <xf numFmtId="49" fontId="10" fillId="8" borderId="0" xfId="0" applyNumberFormat="1" applyFont="1" applyFill="1" applyAlignment="1">
      <alignment horizontal="center"/>
    </xf>
    <xf numFmtId="0" fontId="10" fillId="3" borderId="0" xfId="0" applyFont="1" applyFill="1" applyAlignment="1">
      <alignment horizontal="center"/>
    </xf>
    <xf numFmtId="0" fontId="10" fillId="3" borderId="0" xfId="0" applyFont="1" applyFill="1"/>
    <xf numFmtId="0" fontId="23" fillId="0" borderId="0" xfId="0" applyFont="1" applyAlignment="1">
      <alignment wrapText="1"/>
    </xf>
    <xf numFmtId="0" fontId="10" fillId="0" borderId="0" xfId="0" applyFont="1" applyAlignment="1">
      <alignment wrapText="1"/>
    </xf>
    <xf numFmtId="0" fontId="10" fillId="0" borderId="0" xfId="0" applyFont="1" applyAlignment="1">
      <alignment horizontal="center" vertical="center"/>
    </xf>
    <xf numFmtId="0" fontId="10" fillId="8" borderId="0" xfId="0" applyFont="1" applyFill="1" applyAlignment="1">
      <alignment horizontal="center" vertical="center"/>
    </xf>
    <xf numFmtId="0" fontId="10" fillId="0" borderId="0" xfId="0" applyFont="1" applyAlignment="1">
      <alignment horizontal="center" vertical="center" wrapText="1"/>
    </xf>
    <xf numFmtId="0" fontId="26" fillId="0" borderId="1" xfId="0" applyFont="1" applyBorder="1" applyAlignment="1" applyProtection="1">
      <alignment horizontal="center" vertical="center" wrapText="1"/>
      <protection locked="0"/>
    </xf>
    <xf numFmtId="165" fontId="11" fillId="0" borderId="20" xfId="0" applyNumberFormat="1" applyFont="1" applyBorder="1" applyAlignment="1" applyProtection="1">
      <alignment horizontal="right" vertical="center" wrapText="1"/>
      <protection locked="0"/>
    </xf>
    <xf numFmtId="0" fontId="20" fillId="0" borderId="0" xfId="0" applyFont="1"/>
    <xf numFmtId="43" fontId="28" fillId="2" borderId="1" xfId="1" applyFont="1" applyFill="1" applyBorder="1" applyAlignment="1" applyProtection="1">
      <alignment vertical="center"/>
      <protection locked="0"/>
    </xf>
    <xf numFmtId="43" fontId="26" fillId="0" borderId="1" xfId="1" applyFont="1" applyBorder="1" applyAlignment="1" applyProtection="1">
      <alignment vertical="center"/>
      <protection locked="0"/>
    </xf>
    <xf numFmtId="43" fontId="11" fillId="0" borderId="1" xfId="1" applyFont="1" applyBorder="1" applyAlignment="1" applyProtection="1">
      <alignment vertical="center" wrapText="1"/>
      <protection locked="0"/>
    </xf>
    <xf numFmtId="43" fontId="11" fillId="0" borderId="1" xfId="1" applyFont="1" applyBorder="1" applyAlignment="1" applyProtection="1">
      <alignment vertical="center"/>
      <protection locked="0"/>
    </xf>
    <xf numFmtId="0" fontId="10" fillId="0" borderId="0" xfId="0" applyFont="1" applyAlignment="1" applyProtection="1">
      <alignment horizontal="center"/>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24" fillId="2" borderId="0" xfId="0" applyFont="1" applyFill="1" applyAlignment="1" applyProtection="1">
      <alignment horizontal="right" vertical="center" wrapText="1"/>
      <protection locked="0"/>
    </xf>
    <xf numFmtId="0" fontId="0" fillId="0" borderId="0" xfId="0" applyProtection="1">
      <protection locked="0"/>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39" fontId="2" fillId="0" borderId="1" xfId="1"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13" borderId="1" xfId="0" applyFont="1" applyFill="1" applyBorder="1" applyAlignment="1" applyProtection="1">
      <alignment horizontal="center" vertical="center" wrapText="1"/>
      <protection locked="0"/>
    </xf>
    <xf numFmtId="0" fontId="20" fillId="0" borderId="0" xfId="0" applyFont="1" applyAlignment="1" applyProtection="1">
      <alignment horizontal="center"/>
      <protection locked="0"/>
    </xf>
    <xf numFmtId="0" fontId="25" fillId="0" borderId="0" xfId="0" applyFont="1" applyAlignment="1" applyProtection="1">
      <alignment horizontal="right"/>
      <protection locked="0"/>
    </xf>
    <xf numFmtId="164" fontId="26" fillId="3" borderId="19" xfId="0" applyNumberFormat="1" applyFont="1" applyFill="1" applyBorder="1" applyAlignment="1" applyProtection="1">
      <alignment horizontal="right" vertical="center" wrapText="1"/>
      <protection locked="0"/>
    </xf>
    <xf numFmtId="164" fontId="26" fillId="3" borderId="19" xfId="0" applyNumberFormat="1" applyFont="1" applyFill="1" applyBorder="1" applyAlignment="1" applyProtection="1">
      <alignment horizontal="left" vertical="center" wrapText="1"/>
      <protection locked="0"/>
    </xf>
    <xf numFmtId="165" fontId="11" fillId="3" borderId="19"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left" vertical="center" wrapText="1"/>
      <protection locked="0"/>
    </xf>
    <xf numFmtId="165" fontId="11" fillId="3" borderId="20" xfId="0" applyNumberFormat="1" applyFont="1" applyFill="1" applyBorder="1" applyAlignment="1" applyProtection="1">
      <alignment horizontal="right" vertical="center" wrapText="1"/>
      <protection locked="0"/>
    </xf>
    <xf numFmtId="164" fontId="11" fillId="0" borderId="20" xfId="0" applyNumberFormat="1" applyFont="1" applyBorder="1" applyAlignment="1" applyProtection="1">
      <alignment horizontal="right" vertical="center" wrapText="1"/>
      <protection locked="0"/>
    </xf>
    <xf numFmtId="164" fontId="11" fillId="0" borderId="20" xfId="0" applyNumberFormat="1" applyFont="1" applyBorder="1" applyAlignment="1" applyProtection="1">
      <alignment horizontal="left" vertical="center" wrapText="1"/>
      <protection locked="0"/>
    </xf>
    <xf numFmtId="165" fontId="26" fillId="3" borderId="20" xfId="0" applyNumberFormat="1" applyFont="1" applyFill="1" applyBorder="1" applyAlignment="1" applyProtection="1">
      <alignment horizontal="right" vertical="center" wrapText="1"/>
      <protection locked="0"/>
    </xf>
    <xf numFmtId="164" fontId="11" fillId="3" borderId="20" xfId="0" applyNumberFormat="1" applyFont="1" applyFill="1" applyBorder="1" applyAlignment="1" applyProtection="1">
      <alignment horizontal="right" vertical="center" wrapText="1"/>
      <protection locked="0"/>
    </xf>
    <xf numFmtId="164" fontId="26" fillId="0" borderId="20" xfId="0" applyNumberFormat="1" applyFont="1" applyBorder="1" applyAlignment="1" applyProtection="1">
      <alignment horizontal="left" vertical="center" wrapText="1"/>
      <protection locked="0"/>
    </xf>
    <xf numFmtId="164" fontId="26" fillId="2" borderId="20" xfId="0" applyNumberFormat="1" applyFont="1" applyFill="1" applyBorder="1" applyAlignment="1" applyProtection="1">
      <alignment horizontal="left" vertical="center" wrapText="1"/>
      <protection locked="0"/>
    </xf>
    <xf numFmtId="165" fontId="11" fillId="2"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left" vertical="center" wrapText="1"/>
      <protection locked="0"/>
    </xf>
    <xf numFmtId="165" fontId="26" fillId="13" borderId="20" xfId="0" applyNumberFormat="1" applyFont="1" applyFill="1" applyBorder="1" applyAlignment="1" applyProtection="1">
      <alignment horizontal="right" vertical="center" wrapText="1"/>
      <protection locked="0"/>
    </xf>
    <xf numFmtId="0" fontId="10" fillId="0" borderId="0" xfId="0" applyFont="1" applyAlignment="1" applyProtection="1">
      <alignment horizontal="right" vertical="center"/>
      <protection locked="0"/>
    </xf>
    <xf numFmtId="0" fontId="10" fillId="0" borderId="0" xfId="0" applyFont="1" applyProtection="1">
      <protection locked="0"/>
    </xf>
    <xf numFmtId="0" fontId="18" fillId="0" borderId="0" xfId="0" applyFont="1" applyAlignment="1" applyProtection="1">
      <alignment horizontal="center"/>
      <protection locked="0"/>
    </xf>
    <xf numFmtId="0" fontId="11" fillId="0" borderId="1" xfId="2" applyFont="1" applyBorder="1" applyAlignment="1" applyProtection="1">
      <alignment horizontal="center" vertical="center" wrapText="1"/>
      <protection locked="0"/>
    </xf>
    <xf numFmtId="43" fontId="11" fillId="0" borderId="1" xfId="1" applyFont="1" applyBorder="1" applyAlignment="1" applyProtection="1">
      <alignment horizontal="center" vertical="center" wrapText="1"/>
      <protection locked="0"/>
    </xf>
    <xf numFmtId="0" fontId="11" fillId="0" borderId="1" xfId="2" applyFont="1" applyBorder="1" applyAlignment="1" applyProtection="1">
      <alignment horizontal="left" vertical="center" wrapText="1"/>
      <protection locked="0"/>
    </xf>
    <xf numFmtId="0" fontId="26" fillId="3" borderId="1" xfId="2" applyFont="1" applyFill="1" applyBorder="1" applyAlignment="1" applyProtection="1">
      <alignment horizontal="center" vertical="center" wrapText="1"/>
      <protection locked="0"/>
    </xf>
    <xf numFmtId="0" fontId="26" fillId="3" borderId="1" xfId="2" applyFont="1" applyFill="1" applyBorder="1" applyAlignment="1" applyProtection="1">
      <alignment horizontal="left" vertical="center" wrapText="1"/>
      <protection locked="0"/>
    </xf>
    <xf numFmtId="43" fontId="26" fillId="3" borderId="1" xfId="1" applyFont="1" applyFill="1" applyBorder="1" applyAlignment="1" applyProtection="1">
      <alignment vertical="center"/>
      <protection locked="0"/>
    </xf>
    <xf numFmtId="0" fontId="11" fillId="0" borderId="1" xfId="2" applyFont="1" applyBorder="1" applyAlignment="1" applyProtection="1">
      <alignment vertical="center" wrapText="1"/>
      <protection locked="0"/>
    </xf>
    <xf numFmtId="0" fontId="26" fillId="0" borderId="1" xfId="2" applyFont="1" applyBorder="1" applyAlignment="1" applyProtection="1">
      <alignment horizontal="left" vertical="center" wrapText="1"/>
      <protection locked="0"/>
    </xf>
    <xf numFmtId="43" fontId="26" fillId="3" borderId="1" xfId="1" applyFont="1" applyFill="1" applyBorder="1" applyAlignment="1" applyProtection="1">
      <alignment vertical="center" wrapText="1"/>
      <protection locked="0"/>
    </xf>
    <xf numFmtId="0" fontId="10" fillId="0" borderId="0" xfId="0" applyFont="1" applyAlignment="1" applyProtection="1">
      <alignment horizontal="right"/>
      <protection locked="0"/>
    </xf>
    <xf numFmtId="0" fontId="26"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0" fontId="11" fillId="0" borderId="20" xfId="0" applyFont="1" applyBorder="1" applyAlignment="1" applyProtection="1">
      <alignment horizontal="center" vertical="center" wrapText="1"/>
      <protection locked="0"/>
    </xf>
    <xf numFmtId="0" fontId="11" fillId="3" borderId="20" xfId="0" applyFont="1" applyFill="1" applyBorder="1" applyAlignment="1" applyProtection="1">
      <alignment horizontal="center" vertical="center" wrapText="1"/>
      <protection locked="0"/>
    </xf>
    <xf numFmtId="164" fontId="26" fillId="0" borderId="0" xfId="0" applyNumberFormat="1" applyFont="1" applyAlignment="1" applyProtection="1">
      <alignment horizontal="left" vertical="center" wrapText="1"/>
      <protection locked="0"/>
    </xf>
    <xf numFmtId="164" fontId="11" fillId="0" borderId="0" xfId="0" applyNumberFormat="1" applyFont="1" applyAlignment="1" applyProtection="1">
      <alignment horizontal="left" vertical="center" wrapText="1"/>
      <protection locked="0"/>
    </xf>
    <xf numFmtId="0" fontId="2" fillId="2" borderId="0" xfId="0" applyFont="1" applyFill="1" applyProtection="1">
      <protection locked="0"/>
    </xf>
    <xf numFmtId="0" fontId="20" fillId="0" borderId="0" xfId="0" applyFont="1" applyAlignment="1" applyProtection="1">
      <alignment horizontal="center" vertical="center"/>
      <protection locked="0"/>
    </xf>
    <xf numFmtId="0" fontId="2" fillId="2" borderId="0" xfId="0" applyFont="1" applyFill="1" applyAlignment="1" applyProtection="1">
      <alignment horizontal="center"/>
      <protection locked="0"/>
    </xf>
    <xf numFmtId="0" fontId="2" fillId="2" borderId="0" xfId="0" applyFont="1" applyFill="1" applyAlignment="1" applyProtection="1">
      <alignment vertical="top" wrapText="1"/>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vertical="center"/>
      <protection locked="0"/>
    </xf>
    <xf numFmtId="0" fontId="12" fillId="2" borderId="1" xfId="0" applyFont="1" applyFill="1" applyBorder="1" applyAlignment="1" applyProtection="1">
      <alignment horizontal="center" vertical="center"/>
      <protection locked="0"/>
    </xf>
    <xf numFmtId="0" fontId="2" fillId="2" borderId="0" xfId="0" applyFont="1" applyFill="1" applyAlignment="1" applyProtection="1">
      <alignment horizontal="left" vertical="center" wrapText="1"/>
      <protection locked="0"/>
    </xf>
    <xf numFmtId="0" fontId="11" fillId="2" borderId="0" xfId="0" applyFont="1" applyFill="1" applyAlignment="1" applyProtection="1">
      <alignment horizontal="left" vertical="center"/>
      <protection locked="0"/>
    </xf>
    <xf numFmtId="0" fontId="2" fillId="0" borderId="0" xfId="0" applyFont="1" applyAlignment="1" applyProtection="1">
      <alignment wrapText="1"/>
      <protection locked="0"/>
    </xf>
    <xf numFmtId="0" fontId="24" fillId="0" borderId="0" xfId="0" applyFont="1" applyAlignment="1" applyProtection="1">
      <alignment horizontal="right" wrapText="1"/>
      <protection locked="0"/>
    </xf>
    <xf numFmtId="0" fontId="19" fillId="0" borderId="0" xfId="0" applyFont="1" applyAlignment="1" applyProtection="1">
      <alignment horizontal="center" vertical="center"/>
      <protection locked="0"/>
    </xf>
    <xf numFmtId="0" fontId="0" fillId="0" borderId="0" xfId="0" applyAlignment="1" applyProtection="1">
      <alignment wrapText="1"/>
      <protection locked="0"/>
    </xf>
    <xf numFmtId="0" fontId="2" fillId="3" borderId="0" xfId="0" applyFont="1" applyFill="1" applyAlignment="1">
      <alignment horizontal="left" vertical="center" wrapText="1"/>
    </xf>
    <xf numFmtId="0" fontId="19" fillId="3" borderId="0" xfId="0" applyFont="1" applyFill="1" applyAlignment="1">
      <alignment horizontal="left" vertical="center"/>
    </xf>
    <xf numFmtId="0" fontId="19" fillId="3" borderId="0" xfId="0" applyFont="1" applyFill="1" applyAlignment="1">
      <alignment horizontal="center" vertical="center"/>
    </xf>
    <xf numFmtId="0" fontId="2" fillId="3" borderId="0" xfId="0" applyFont="1" applyFill="1" applyAlignment="1">
      <alignment horizontal="left" vertical="center"/>
    </xf>
    <xf numFmtId="0" fontId="10" fillId="0" borderId="0" xfId="0" applyFont="1" applyAlignment="1" applyProtection="1">
      <alignment horizontal="center"/>
      <protection locked="0"/>
    </xf>
    <xf numFmtId="0" fontId="20" fillId="0" borderId="0" xfId="0" applyFont="1" applyAlignment="1" applyProtection="1">
      <alignment horizontal="center"/>
      <protection locked="0"/>
    </xf>
    <xf numFmtId="0" fontId="20"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5" fillId="3" borderId="1"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6" fillId="3"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0" borderId="0" xfId="0" applyFont="1" applyAlignment="1" applyProtection="1">
      <alignment horizontal="center" vertical="center" wrapText="1"/>
      <protection locked="0"/>
    </xf>
    <xf numFmtId="0" fontId="19" fillId="0" borderId="0" xfId="0" applyFont="1" applyAlignment="1" applyProtection="1">
      <alignment horizontal="center"/>
      <protection locked="0"/>
    </xf>
    <xf numFmtId="0" fontId="6" fillId="3" borderId="2"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10" fillId="8" borderId="0" xfId="0" applyFont="1" applyFill="1" applyAlignment="1">
      <alignment horizontal="center"/>
    </xf>
    <xf numFmtId="0" fontId="13" fillId="12" borderId="1" xfId="0" applyFont="1" applyFill="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18" fillId="0" borderId="1" xfId="0" applyFont="1" applyBorder="1" applyAlignment="1">
      <alignment horizontal="right"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9" fontId="13" fillId="9" borderId="1" xfId="0" applyNumberFormat="1" applyFont="1" applyFill="1" applyBorder="1" applyAlignment="1">
      <alignment horizontal="center" vertical="center"/>
    </xf>
    <xf numFmtId="0" fontId="13" fillId="9" borderId="1"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8" fillId="0" borderId="1" xfId="0" applyFont="1" applyBorder="1" applyAlignment="1">
      <alignment horizontal="right" vertical="center" wrapText="1"/>
    </xf>
    <xf numFmtId="0" fontId="6" fillId="10" borderId="1"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3" fillId="0" borderId="2"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6" fillId="10" borderId="1" xfId="0" applyFont="1" applyFill="1" applyBorder="1" applyAlignment="1">
      <alignment horizontal="left"/>
    </xf>
    <xf numFmtId="0" fontId="13"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9" fontId="13" fillId="5" borderId="1" xfId="0" applyNumberFormat="1" applyFont="1" applyFill="1" applyBorder="1" applyAlignment="1">
      <alignment horizontal="center" vertical="center"/>
    </xf>
    <xf numFmtId="0" fontId="13" fillId="5" borderId="1" xfId="0" applyFont="1" applyFill="1" applyBorder="1" applyAlignment="1">
      <alignment horizontal="center" vertical="center"/>
    </xf>
    <xf numFmtId="0" fontId="10" fillId="7" borderId="2"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2" fillId="0" borderId="7" xfId="0" applyFont="1" applyBorder="1" applyAlignment="1">
      <alignment horizontal="center" vertical="center"/>
    </xf>
    <xf numFmtId="0" fontId="13" fillId="0" borderId="1" xfId="0" applyFont="1" applyBorder="1" applyAlignment="1">
      <alignment horizontal="left"/>
    </xf>
    <xf numFmtId="0" fontId="16" fillId="0" borderId="1" xfId="0" applyFont="1" applyBorder="1" applyAlignment="1">
      <alignment horizontal="center" vertical="center"/>
    </xf>
    <xf numFmtId="0" fontId="14"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17" fillId="0" borderId="1" xfId="0" applyFont="1" applyBorder="1" applyAlignment="1">
      <alignment horizontal="center"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refreshError="1"/>
      <sheetData sheetId="1" refreshError="1">
        <row r="2">
          <cell r="B2" t="str">
            <v>Үл хөдлөх эд хөрөнгө зуучлалын байгууллагын нэр</v>
          </cell>
        </row>
        <row r="31">
          <cell r="B31" t="str">
            <v>Тайланг үнэн зөв гаргасан:</v>
          </cell>
        </row>
        <row r="32">
          <cell r="B32" t="str">
            <v>Гүйцэтгэх захирал</v>
          </cell>
        </row>
      </sheetData>
      <sheetData sheetId="2" refreshError="1">
        <row r="2">
          <cell r="A2" t="str">
            <v>Үл хөдлөх эд хөрөнгө зуучлалын байгууллагын нэр</v>
          </cell>
        </row>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efreshError="1">
        <row r="2">
          <cell r="A2" t="str">
            <v>Үл хөдлөх эд хөрөнгө зуучлалын байгууллагын нэр</v>
          </cell>
        </row>
        <row r="34">
          <cell r="B34" t="str">
            <v>Тайланг үнэн зөв гаргасан:</v>
          </cell>
        </row>
        <row r="35">
          <cell r="B35" t="str">
            <v>Гүйцэтгэх захирал</v>
          </cell>
        </row>
        <row r="36">
          <cell r="B36" t="str">
            <v xml:space="preserve">Нягтлан бодогч </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4"/>
  <sheetViews>
    <sheetView workbookViewId="0">
      <selection activeCell="A3" sqref="A3:L3"/>
    </sheetView>
  </sheetViews>
  <sheetFormatPr defaultColWidth="9.140625" defaultRowHeight="15" x14ac:dyDescent="0.25"/>
  <cols>
    <col min="1" max="1" width="5.85546875" style="2" customWidth="1"/>
    <col min="2" max="256" width="9.140625" style="2"/>
    <col min="257" max="257" width="5.85546875" style="2" customWidth="1"/>
    <col min="258" max="512" width="9.140625" style="2"/>
    <col min="513" max="513" width="5.85546875" style="2" customWidth="1"/>
    <col min="514" max="768" width="9.140625" style="2"/>
    <col min="769" max="769" width="5.85546875" style="2" customWidth="1"/>
    <col min="770" max="1024" width="9.140625" style="2"/>
    <col min="1025" max="1025" width="5.85546875" style="2" customWidth="1"/>
    <col min="1026" max="1280" width="9.140625" style="2"/>
    <col min="1281" max="1281" width="5.85546875" style="2" customWidth="1"/>
    <col min="1282" max="1536" width="9.140625" style="2"/>
    <col min="1537" max="1537" width="5.85546875" style="2" customWidth="1"/>
    <col min="1538" max="1792" width="9.140625" style="2"/>
    <col min="1793" max="1793" width="5.85546875" style="2" customWidth="1"/>
    <col min="1794" max="2048" width="9.140625" style="2"/>
    <col min="2049" max="2049" width="5.85546875" style="2" customWidth="1"/>
    <col min="2050" max="2304" width="9.140625" style="2"/>
    <col min="2305" max="2305" width="5.85546875" style="2" customWidth="1"/>
    <col min="2306" max="2560" width="9.140625" style="2"/>
    <col min="2561" max="2561" width="5.85546875" style="2" customWidth="1"/>
    <col min="2562" max="2816" width="9.140625" style="2"/>
    <col min="2817" max="2817" width="5.85546875" style="2" customWidth="1"/>
    <col min="2818" max="3072" width="9.140625" style="2"/>
    <col min="3073" max="3073" width="5.85546875" style="2" customWidth="1"/>
    <col min="3074" max="3328" width="9.140625" style="2"/>
    <col min="3329" max="3329" width="5.85546875" style="2" customWidth="1"/>
    <col min="3330" max="3584" width="9.140625" style="2"/>
    <col min="3585" max="3585" width="5.85546875" style="2" customWidth="1"/>
    <col min="3586" max="3840" width="9.140625" style="2"/>
    <col min="3841" max="3841" width="5.85546875" style="2" customWidth="1"/>
    <col min="3842" max="4096" width="9.140625" style="2"/>
    <col min="4097" max="4097" width="5.85546875" style="2" customWidth="1"/>
    <col min="4098" max="4352" width="9.140625" style="2"/>
    <col min="4353" max="4353" width="5.85546875" style="2" customWidth="1"/>
    <col min="4354" max="4608" width="9.140625" style="2"/>
    <col min="4609" max="4609" width="5.85546875" style="2" customWidth="1"/>
    <col min="4610" max="4864" width="9.140625" style="2"/>
    <col min="4865" max="4865" width="5.85546875" style="2" customWidth="1"/>
    <col min="4866" max="5120" width="9.140625" style="2"/>
    <col min="5121" max="5121" width="5.85546875" style="2" customWidth="1"/>
    <col min="5122" max="5376" width="9.140625" style="2"/>
    <col min="5377" max="5377" width="5.85546875" style="2" customWidth="1"/>
    <col min="5378" max="5632" width="9.140625" style="2"/>
    <col min="5633" max="5633" width="5.85546875" style="2" customWidth="1"/>
    <col min="5634" max="5888" width="9.140625" style="2"/>
    <col min="5889" max="5889" width="5.85546875" style="2" customWidth="1"/>
    <col min="5890" max="6144" width="9.140625" style="2"/>
    <col min="6145" max="6145" width="5.85546875" style="2" customWidth="1"/>
    <col min="6146" max="6400" width="9.140625" style="2"/>
    <col min="6401" max="6401" width="5.85546875" style="2" customWidth="1"/>
    <col min="6402" max="6656" width="9.140625" style="2"/>
    <col min="6657" max="6657" width="5.85546875" style="2" customWidth="1"/>
    <col min="6658" max="6912" width="9.140625" style="2"/>
    <col min="6913" max="6913" width="5.85546875" style="2" customWidth="1"/>
    <col min="6914" max="7168" width="9.140625" style="2"/>
    <col min="7169" max="7169" width="5.85546875" style="2" customWidth="1"/>
    <col min="7170" max="7424" width="9.140625" style="2"/>
    <col min="7425" max="7425" width="5.85546875" style="2" customWidth="1"/>
    <col min="7426" max="7680" width="9.140625" style="2"/>
    <col min="7681" max="7681" width="5.85546875" style="2" customWidth="1"/>
    <col min="7682" max="7936" width="9.140625" style="2"/>
    <col min="7937" max="7937" width="5.85546875" style="2" customWidth="1"/>
    <col min="7938" max="8192" width="9.140625" style="2"/>
    <col min="8193" max="8193" width="5.85546875" style="2" customWidth="1"/>
    <col min="8194" max="8448" width="9.140625" style="2"/>
    <col min="8449" max="8449" width="5.85546875" style="2" customWidth="1"/>
    <col min="8450" max="8704" width="9.140625" style="2"/>
    <col min="8705" max="8705" width="5.85546875" style="2" customWidth="1"/>
    <col min="8706" max="8960" width="9.140625" style="2"/>
    <col min="8961" max="8961" width="5.85546875" style="2" customWidth="1"/>
    <col min="8962" max="9216" width="9.140625" style="2"/>
    <col min="9217" max="9217" width="5.85546875" style="2" customWidth="1"/>
    <col min="9218" max="9472" width="9.140625" style="2"/>
    <col min="9473" max="9473" width="5.85546875" style="2" customWidth="1"/>
    <col min="9474" max="9728" width="9.140625" style="2"/>
    <col min="9729" max="9729" width="5.85546875" style="2" customWidth="1"/>
    <col min="9730" max="9984" width="9.140625" style="2"/>
    <col min="9985" max="9985" width="5.85546875" style="2" customWidth="1"/>
    <col min="9986" max="10240" width="9.140625" style="2"/>
    <col min="10241" max="10241" width="5.85546875" style="2" customWidth="1"/>
    <col min="10242" max="10496" width="9.140625" style="2"/>
    <col min="10497" max="10497" width="5.85546875" style="2" customWidth="1"/>
    <col min="10498" max="10752" width="9.140625" style="2"/>
    <col min="10753" max="10753" width="5.85546875" style="2" customWidth="1"/>
    <col min="10754" max="11008" width="9.140625" style="2"/>
    <col min="11009" max="11009" width="5.85546875" style="2" customWidth="1"/>
    <col min="11010" max="11264" width="9.140625" style="2"/>
    <col min="11265" max="11265" width="5.85546875" style="2" customWidth="1"/>
    <col min="11266" max="11520" width="9.140625" style="2"/>
    <col min="11521" max="11521" width="5.85546875" style="2" customWidth="1"/>
    <col min="11522" max="11776" width="9.140625" style="2"/>
    <col min="11777" max="11777" width="5.85546875" style="2" customWidth="1"/>
    <col min="11778" max="12032" width="9.140625" style="2"/>
    <col min="12033" max="12033" width="5.85546875" style="2" customWidth="1"/>
    <col min="12034" max="12288" width="9.140625" style="2"/>
    <col min="12289" max="12289" width="5.85546875" style="2" customWidth="1"/>
    <col min="12290" max="12544" width="9.140625" style="2"/>
    <col min="12545" max="12545" width="5.85546875" style="2" customWidth="1"/>
    <col min="12546" max="12800" width="9.140625" style="2"/>
    <col min="12801" max="12801" width="5.85546875" style="2" customWidth="1"/>
    <col min="12802" max="13056" width="9.140625" style="2"/>
    <col min="13057" max="13057" width="5.85546875" style="2" customWidth="1"/>
    <col min="13058" max="13312" width="9.140625" style="2"/>
    <col min="13313" max="13313" width="5.85546875" style="2" customWidth="1"/>
    <col min="13314" max="13568" width="9.140625" style="2"/>
    <col min="13569" max="13569" width="5.85546875" style="2" customWidth="1"/>
    <col min="13570" max="13824" width="9.140625" style="2"/>
    <col min="13825" max="13825" width="5.85546875" style="2" customWidth="1"/>
    <col min="13826" max="14080" width="9.140625" style="2"/>
    <col min="14081" max="14081" width="5.85546875" style="2" customWidth="1"/>
    <col min="14082" max="14336" width="9.140625" style="2"/>
    <col min="14337" max="14337" width="5.85546875" style="2" customWidth="1"/>
    <col min="14338" max="14592" width="9.140625" style="2"/>
    <col min="14593" max="14593" width="5.85546875" style="2" customWidth="1"/>
    <col min="14594" max="14848" width="9.140625" style="2"/>
    <col min="14849" max="14849" width="5.85546875" style="2" customWidth="1"/>
    <col min="14850" max="15104" width="9.140625" style="2"/>
    <col min="15105" max="15105" width="5.85546875" style="2" customWidth="1"/>
    <col min="15106" max="15360" width="9.140625" style="2"/>
    <col min="15361" max="15361" width="5.85546875" style="2" customWidth="1"/>
    <col min="15362" max="15616" width="9.140625" style="2"/>
    <col min="15617" max="15617" width="5.85546875" style="2" customWidth="1"/>
    <col min="15618" max="15872" width="9.140625" style="2"/>
    <col min="15873" max="15873" width="5.85546875" style="2" customWidth="1"/>
    <col min="15874" max="16128" width="9.140625" style="2"/>
    <col min="16129" max="16129" width="5.85546875" style="2" customWidth="1"/>
    <col min="16130" max="16384" width="9.140625" style="2"/>
  </cols>
  <sheetData>
    <row r="1" spans="1:12" x14ac:dyDescent="0.25">
      <c r="A1" s="8"/>
      <c r="B1" s="129" t="s">
        <v>0</v>
      </c>
      <c r="C1" s="129"/>
      <c r="D1" s="129"/>
      <c r="E1" s="129"/>
      <c r="F1" s="129"/>
      <c r="G1" s="129"/>
      <c r="H1" s="129"/>
      <c r="I1" s="129"/>
      <c r="J1" s="129"/>
      <c r="K1" s="129"/>
      <c r="L1" s="129"/>
    </row>
    <row r="2" spans="1:12" x14ac:dyDescent="0.25">
      <c r="A2" s="8"/>
      <c r="B2" s="130" t="s">
        <v>1</v>
      </c>
      <c r="C2" s="130"/>
      <c r="D2" s="130"/>
      <c r="E2" s="130"/>
      <c r="F2" s="130"/>
      <c r="G2" s="130"/>
      <c r="H2" s="130"/>
      <c r="I2" s="130"/>
      <c r="J2" s="130"/>
      <c r="K2" s="130"/>
      <c r="L2" s="130"/>
    </row>
    <row r="3" spans="1:12" ht="112.9" customHeight="1" x14ac:dyDescent="0.25">
      <c r="A3" s="127" t="s">
        <v>2</v>
      </c>
      <c r="B3" s="127"/>
      <c r="C3" s="127"/>
      <c r="D3" s="127"/>
      <c r="E3" s="127"/>
      <c r="F3" s="127"/>
      <c r="G3" s="127"/>
      <c r="H3" s="127"/>
      <c r="I3" s="127"/>
      <c r="J3" s="127"/>
      <c r="K3" s="127"/>
      <c r="L3" s="127"/>
    </row>
    <row r="4" spans="1:12" x14ac:dyDescent="0.25">
      <c r="A4" s="8"/>
      <c r="B4" s="127" t="s">
        <v>3</v>
      </c>
      <c r="C4" s="127"/>
      <c r="D4" s="127"/>
      <c r="E4" s="127"/>
      <c r="F4" s="127"/>
      <c r="G4" s="127"/>
      <c r="H4" s="127"/>
      <c r="I4" s="127"/>
      <c r="J4" s="127"/>
      <c r="K4" s="127"/>
      <c r="L4" s="127"/>
    </row>
    <row r="5" spans="1:12" x14ac:dyDescent="0.25">
      <c r="A5" s="8"/>
      <c r="B5" s="127" t="s">
        <v>4</v>
      </c>
      <c r="C5" s="127"/>
      <c r="D5" s="127"/>
      <c r="E5" s="127"/>
      <c r="F5" s="127"/>
      <c r="G5" s="127"/>
      <c r="H5" s="127"/>
      <c r="I5" s="127"/>
      <c r="J5" s="127"/>
      <c r="K5" s="127"/>
      <c r="L5" s="127"/>
    </row>
    <row r="6" spans="1:12" x14ac:dyDescent="0.25">
      <c r="A6" s="8"/>
      <c r="B6" s="127"/>
      <c r="C6" s="127"/>
      <c r="D6" s="127"/>
      <c r="E6" s="127"/>
      <c r="F6" s="127"/>
      <c r="G6" s="127"/>
      <c r="H6" s="127"/>
      <c r="I6" s="127"/>
      <c r="J6" s="127"/>
      <c r="K6" s="127"/>
      <c r="L6" s="127"/>
    </row>
    <row r="7" spans="1:12" x14ac:dyDescent="0.25">
      <c r="A7" s="128" t="s">
        <v>5</v>
      </c>
      <c r="B7" s="128"/>
      <c r="C7" s="128"/>
      <c r="D7" s="128"/>
      <c r="E7" s="128"/>
      <c r="F7" s="128"/>
      <c r="G7" s="128"/>
      <c r="H7" s="128"/>
      <c r="I7" s="128"/>
      <c r="J7" s="128"/>
      <c r="K7" s="128"/>
      <c r="L7" s="128"/>
    </row>
    <row r="8" spans="1:12" ht="57.75" customHeight="1" x14ac:dyDescent="0.25">
      <c r="A8" s="127" t="s">
        <v>6</v>
      </c>
      <c r="B8" s="127"/>
      <c r="C8" s="127"/>
      <c r="D8" s="127"/>
      <c r="E8" s="127"/>
      <c r="F8" s="127"/>
      <c r="G8" s="127"/>
      <c r="H8" s="127"/>
      <c r="I8" s="127"/>
      <c r="J8" s="127"/>
      <c r="K8" s="127"/>
      <c r="L8" s="127"/>
    </row>
    <row r="9" spans="1:12" ht="17.25" customHeight="1" x14ac:dyDescent="0.25">
      <c r="A9" s="127" t="s">
        <v>7</v>
      </c>
      <c r="B9" s="127"/>
      <c r="C9" s="127"/>
      <c r="D9" s="127"/>
      <c r="E9" s="127"/>
      <c r="F9" s="127"/>
      <c r="G9" s="127"/>
      <c r="H9" s="127"/>
      <c r="I9" s="127"/>
      <c r="J9" s="127"/>
      <c r="K9" s="127"/>
      <c r="L9" s="127"/>
    </row>
    <row r="10" spans="1:12" ht="38.25" customHeight="1" x14ac:dyDescent="0.25">
      <c r="A10" s="127" t="s">
        <v>8</v>
      </c>
      <c r="B10" s="127"/>
      <c r="C10" s="127"/>
      <c r="D10" s="127"/>
      <c r="E10" s="127"/>
      <c r="F10" s="127"/>
      <c r="G10" s="127"/>
      <c r="H10" s="127"/>
      <c r="I10" s="127"/>
      <c r="J10" s="127"/>
      <c r="K10" s="127"/>
      <c r="L10" s="127"/>
    </row>
    <row r="11" spans="1:12" ht="36.75" customHeight="1" x14ac:dyDescent="0.25">
      <c r="A11" s="127" t="s">
        <v>9</v>
      </c>
      <c r="B11" s="127"/>
      <c r="C11" s="127"/>
      <c r="D11" s="127"/>
      <c r="E11" s="127"/>
      <c r="F11" s="127"/>
      <c r="G11" s="127"/>
      <c r="H11" s="127"/>
      <c r="I11" s="127"/>
      <c r="J11" s="127"/>
      <c r="K11" s="127"/>
      <c r="L11" s="127"/>
    </row>
    <row r="12" spans="1:12" ht="42.75" customHeight="1" x14ac:dyDescent="0.25">
      <c r="A12" s="127" t="s">
        <v>10</v>
      </c>
      <c r="B12" s="127"/>
      <c r="C12" s="127"/>
      <c r="D12" s="127"/>
      <c r="E12" s="127"/>
      <c r="F12" s="127"/>
      <c r="G12" s="127"/>
      <c r="H12" s="127"/>
      <c r="I12" s="127"/>
      <c r="J12" s="127"/>
      <c r="K12" s="127"/>
      <c r="L12" s="127"/>
    </row>
    <row r="13" spans="1:12" ht="36" customHeight="1" x14ac:dyDescent="0.25">
      <c r="A13" s="127" t="s">
        <v>11</v>
      </c>
      <c r="B13" s="127"/>
      <c r="C13" s="127"/>
      <c r="D13" s="127"/>
      <c r="E13" s="127"/>
      <c r="F13" s="127"/>
      <c r="G13" s="127"/>
      <c r="H13" s="127"/>
      <c r="I13" s="127"/>
      <c r="J13" s="127"/>
      <c r="K13" s="127"/>
      <c r="L13" s="127"/>
    </row>
    <row r="14" spans="1:12" ht="43.5" customHeight="1" x14ac:dyDescent="0.25">
      <c r="A14" s="127" t="s">
        <v>12</v>
      </c>
      <c r="B14" s="127"/>
      <c r="C14" s="127"/>
      <c r="D14" s="127"/>
      <c r="E14" s="127"/>
      <c r="F14" s="127"/>
      <c r="G14" s="127"/>
      <c r="H14" s="127"/>
      <c r="I14" s="127"/>
      <c r="J14" s="127"/>
      <c r="K14" s="127"/>
      <c r="L14" s="127"/>
    </row>
  </sheetData>
  <sheetProtection password="CA9F" sheet="1" objects="1" scenarios="1"/>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517</v>
      </c>
      <c r="B1" s="44"/>
    </row>
    <row r="2" spans="1:2" ht="25.15" customHeight="1" thickBot="1" x14ac:dyDescent="0.3">
      <c r="A2" s="34">
        <v>1</v>
      </c>
      <c r="B2" s="36" t="s">
        <v>518</v>
      </c>
    </row>
    <row r="3" spans="1:2" ht="15.75" thickBot="1" x14ac:dyDescent="0.3">
      <c r="A3" s="34"/>
      <c r="B3" s="36" t="s">
        <v>519</v>
      </c>
    </row>
    <row r="4" spans="1:2" ht="26.25" thickBot="1" x14ac:dyDescent="0.3">
      <c r="A4" s="34"/>
      <c r="B4" s="36" t="s">
        <v>520</v>
      </c>
    </row>
    <row r="5" spans="1:2" ht="26.25" thickBot="1" x14ac:dyDescent="0.3">
      <c r="A5" s="34"/>
      <c r="B5" s="36" t="s">
        <v>521</v>
      </c>
    </row>
    <row r="6" spans="1:2" ht="15.75" thickBot="1" x14ac:dyDescent="0.3">
      <c r="A6" s="34"/>
      <c r="B6" s="36" t="s">
        <v>522</v>
      </c>
    </row>
    <row r="7" spans="1:2" ht="15.75" thickBot="1" x14ac:dyDescent="0.3">
      <c r="A7" s="34">
        <v>2</v>
      </c>
      <c r="B7" s="36" t="s">
        <v>523</v>
      </c>
    </row>
    <row r="8" spans="1:2" ht="15.75" thickBot="1" x14ac:dyDescent="0.3">
      <c r="A8" s="34"/>
      <c r="B8" s="36" t="s">
        <v>524</v>
      </c>
    </row>
    <row r="9" spans="1:2" ht="15.75" thickBot="1" x14ac:dyDescent="0.3">
      <c r="A9" s="34"/>
      <c r="B9" s="36" t="s">
        <v>525</v>
      </c>
    </row>
    <row r="10" spans="1:2" ht="15.75" thickBot="1" x14ac:dyDescent="0.3">
      <c r="A10" s="34"/>
      <c r="B10" s="36" t="s">
        <v>526</v>
      </c>
    </row>
    <row r="11" spans="1:2" ht="15.75" thickBot="1" x14ac:dyDescent="0.3">
      <c r="A11" s="34"/>
      <c r="B11" s="36" t="s">
        <v>527</v>
      </c>
    </row>
    <row r="12" spans="1:2" ht="15.75" thickBot="1" x14ac:dyDescent="0.3">
      <c r="A12" s="34">
        <v>3</v>
      </c>
      <c r="B12" s="36" t="s">
        <v>528</v>
      </c>
    </row>
    <row r="13" spans="1:2" ht="15.75" thickBot="1" x14ac:dyDescent="0.3">
      <c r="A13" s="34"/>
      <c r="B13" s="36" t="s">
        <v>529</v>
      </c>
    </row>
    <row r="14" spans="1:2" ht="15.75" thickBot="1" x14ac:dyDescent="0.3">
      <c r="A14" s="34"/>
      <c r="B14" s="36" t="s">
        <v>530</v>
      </c>
    </row>
    <row r="15" spans="1:2" ht="33.6" customHeight="1" thickBot="1" x14ac:dyDescent="0.3">
      <c r="A15" s="34"/>
      <c r="B15" s="36" t="s">
        <v>531</v>
      </c>
    </row>
    <row r="16" spans="1:2" ht="15.75" thickBot="1" x14ac:dyDescent="0.3">
      <c r="A16" s="34"/>
      <c r="B16" s="36" t="s">
        <v>532</v>
      </c>
    </row>
    <row r="17" spans="1:2" ht="15.75" thickBot="1" x14ac:dyDescent="0.3">
      <c r="A17" s="34">
        <v>4</v>
      </c>
      <c r="B17" s="36" t="s">
        <v>533</v>
      </c>
    </row>
    <row r="18" spans="1:2" ht="15.75" thickBot="1" x14ac:dyDescent="0.3">
      <c r="A18" s="34"/>
      <c r="B18" s="36" t="s">
        <v>534</v>
      </c>
    </row>
    <row r="19" spans="1:2" ht="15.75" thickBot="1" x14ac:dyDescent="0.3">
      <c r="A19" s="34"/>
      <c r="B19" s="36" t="s">
        <v>535</v>
      </c>
    </row>
    <row r="20" spans="1:2" ht="15.75" thickBot="1" x14ac:dyDescent="0.3">
      <c r="A20" s="34"/>
      <c r="B20" s="36" t="s">
        <v>536</v>
      </c>
    </row>
    <row r="21" spans="1:2" ht="25.15" customHeight="1" thickBot="1" x14ac:dyDescent="0.3">
      <c r="A21" s="34">
        <v>5</v>
      </c>
      <c r="B21" s="36" t="s">
        <v>537</v>
      </c>
    </row>
    <row r="22" spans="1:2" ht="26.25" thickBot="1" x14ac:dyDescent="0.3">
      <c r="A22" s="34"/>
      <c r="B22" s="36" t="s">
        <v>538</v>
      </c>
    </row>
    <row r="23" spans="1:2" ht="15.75" thickBot="1" x14ac:dyDescent="0.3">
      <c r="A23" s="34"/>
      <c r="B23" s="36" t="s">
        <v>539</v>
      </c>
    </row>
    <row r="24" spans="1:2" ht="26.25" thickBot="1" x14ac:dyDescent="0.3">
      <c r="A24" s="34"/>
      <c r="B24" s="36" t="s">
        <v>540</v>
      </c>
    </row>
    <row r="25" spans="1:2" ht="15.75" thickBot="1" x14ac:dyDescent="0.3">
      <c r="A25" s="34"/>
      <c r="B25" s="36" t="s">
        <v>352</v>
      </c>
    </row>
    <row r="26" spans="1:2" ht="25.15" customHeight="1" x14ac:dyDescent="0.25">
      <c r="A26" s="34"/>
      <c r="B26" s="38"/>
    </row>
    <row r="27" spans="1:2" ht="25.15" customHeight="1" thickBot="1" x14ac:dyDescent="0.3">
      <c r="A27" s="43" t="s">
        <v>541</v>
      </c>
      <c r="B27" s="44"/>
    </row>
    <row r="28" spans="1:2" ht="25.15" customHeight="1" thickBot="1" x14ac:dyDescent="0.3">
      <c r="A28" s="34">
        <v>1</v>
      </c>
      <c r="B28" s="36" t="s">
        <v>542</v>
      </c>
    </row>
    <row r="29" spans="1:2" ht="26.25" thickBot="1" x14ac:dyDescent="0.3">
      <c r="A29" s="34"/>
      <c r="B29" s="36" t="s">
        <v>543</v>
      </c>
    </row>
    <row r="30" spans="1:2" ht="26.25" thickBot="1" x14ac:dyDescent="0.3">
      <c r="A30" s="34"/>
      <c r="B30" s="36" t="s">
        <v>544</v>
      </c>
    </row>
    <row r="31" spans="1:2" ht="27" thickBot="1" x14ac:dyDescent="0.3">
      <c r="A31" s="34"/>
      <c r="B31" s="45" t="s">
        <v>545</v>
      </c>
    </row>
    <row r="32" spans="1:2" ht="15.75" thickBot="1" x14ac:dyDescent="0.3">
      <c r="A32" s="34">
        <v>2</v>
      </c>
      <c r="B32" s="36" t="s">
        <v>546</v>
      </c>
    </row>
    <row r="33" spans="1:2" ht="15.75" thickBot="1" x14ac:dyDescent="0.3">
      <c r="A33" s="34"/>
      <c r="B33" s="36" t="s">
        <v>547</v>
      </c>
    </row>
    <row r="34" spans="1:2" ht="25.15" customHeight="1" thickBot="1" x14ac:dyDescent="0.3">
      <c r="A34" s="34"/>
      <c r="B34" s="36" t="s">
        <v>548</v>
      </c>
    </row>
    <row r="35" spans="1:2" ht="15.75" thickBot="1" x14ac:dyDescent="0.3">
      <c r="A35" s="34"/>
      <c r="B35" s="36" t="s">
        <v>549</v>
      </c>
    </row>
    <row r="36" spans="1:2" ht="15.75" thickBot="1" x14ac:dyDescent="0.3">
      <c r="A36" s="43" t="s">
        <v>550</v>
      </c>
      <c r="B36" s="44"/>
    </row>
    <row r="37" spans="1:2" ht="15.75" thickBot="1" x14ac:dyDescent="0.3">
      <c r="A37" s="34">
        <v>1</v>
      </c>
      <c r="B37" s="36" t="s">
        <v>551</v>
      </c>
    </row>
    <row r="38" spans="1:2" ht="15.75" thickBot="1" x14ac:dyDescent="0.3">
      <c r="A38" s="33"/>
      <c r="B38" s="36" t="s">
        <v>552</v>
      </c>
    </row>
    <row r="39" spans="1:2" ht="26.25" thickBot="1" x14ac:dyDescent="0.3">
      <c r="A39" s="33"/>
      <c r="B39" s="36" t="s">
        <v>553</v>
      </c>
    </row>
    <row r="40" spans="1:2" ht="26.25" thickBot="1" x14ac:dyDescent="0.3">
      <c r="A40" s="33"/>
      <c r="B40" s="36" t="s">
        <v>554</v>
      </c>
    </row>
    <row r="41" spans="1:2" ht="15.75" thickBot="1" x14ac:dyDescent="0.3">
      <c r="A41" s="33"/>
      <c r="B41" s="36" t="s">
        <v>555</v>
      </c>
    </row>
    <row r="42" spans="1:2" ht="15.75" thickBot="1" x14ac:dyDescent="0.3">
      <c r="A42" s="34">
        <v>2</v>
      </c>
      <c r="B42" s="36" t="s">
        <v>556</v>
      </c>
    </row>
    <row r="43" spans="1:2" ht="15.75" thickBot="1" x14ac:dyDescent="0.3">
      <c r="A43" s="34"/>
      <c r="B43" s="36" t="s">
        <v>557</v>
      </c>
    </row>
    <row r="44" spans="1:2" ht="15.75" thickBot="1" x14ac:dyDescent="0.3">
      <c r="A44" s="34"/>
      <c r="B44" s="36" t="s">
        <v>558</v>
      </c>
    </row>
    <row r="45" spans="1:2" ht="15.75" thickBot="1" x14ac:dyDescent="0.3">
      <c r="A45" s="34"/>
      <c r="B45" s="36" t="s">
        <v>559</v>
      </c>
    </row>
    <row r="46" spans="1:2" ht="15.75" thickBot="1" x14ac:dyDescent="0.3">
      <c r="A46" s="34"/>
      <c r="B46" s="36" t="s">
        <v>560</v>
      </c>
    </row>
    <row r="47" spans="1:2" ht="26.25" x14ac:dyDescent="0.25">
      <c r="A47" s="34">
        <v>3</v>
      </c>
      <c r="B47" s="46" t="s">
        <v>561</v>
      </c>
    </row>
    <row r="48" spans="1:2" ht="26.25" x14ac:dyDescent="0.25">
      <c r="A48" s="34"/>
      <c r="B48" s="46" t="s">
        <v>562</v>
      </c>
    </row>
    <row r="49" spans="1:2" ht="26.25" x14ac:dyDescent="0.25">
      <c r="A49" s="34"/>
      <c r="B49" s="46" t="s">
        <v>563</v>
      </c>
    </row>
    <row r="50" spans="1:2" ht="26.25" x14ac:dyDescent="0.25">
      <c r="A50" s="34"/>
      <c r="B50" s="46" t="s">
        <v>564</v>
      </c>
    </row>
    <row r="51" spans="1:2" ht="15.75" thickBot="1" x14ac:dyDescent="0.3">
      <c r="A51" s="34"/>
      <c r="B51" s="46" t="s">
        <v>565</v>
      </c>
    </row>
    <row r="52" spans="1:2" ht="26.25" thickBot="1" x14ac:dyDescent="0.3">
      <c r="A52" s="34">
        <v>4</v>
      </c>
      <c r="B52" s="36" t="s">
        <v>566</v>
      </c>
    </row>
    <row r="53" spans="1:2" ht="15.75" thickBot="1" x14ac:dyDescent="0.3">
      <c r="A53" s="34"/>
      <c r="B53" s="36" t="s">
        <v>567</v>
      </c>
    </row>
    <row r="54" spans="1:2" ht="15.75" thickBot="1" x14ac:dyDescent="0.3">
      <c r="A54" s="34"/>
      <c r="B54" s="36" t="s">
        <v>568</v>
      </c>
    </row>
    <row r="55" spans="1:2" ht="15.75" thickBot="1" x14ac:dyDescent="0.3">
      <c r="A55" s="34">
        <v>5</v>
      </c>
      <c r="B55" s="36" t="s">
        <v>569</v>
      </c>
    </row>
    <row r="56" spans="1:2" ht="15.75" thickBot="1" x14ac:dyDescent="0.3">
      <c r="A56" s="33"/>
      <c r="B56" s="36" t="s">
        <v>570</v>
      </c>
    </row>
    <row r="57" spans="1:2" ht="13.9" customHeight="1" thickBot="1" x14ac:dyDescent="0.3">
      <c r="A57" s="33"/>
      <c r="B57" s="36" t="s">
        <v>571</v>
      </c>
    </row>
    <row r="58" spans="1:2" ht="15.75" thickBot="1" x14ac:dyDescent="0.3">
      <c r="A58" s="33"/>
      <c r="B58" s="36" t="s">
        <v>572</v>
      </c>
    </row>
    <row r="59" spans="1:2" ht="15.75" thickBot="1" x14ac:dyDescent="0.3">
      <c r="A59" s="33"/>
      <c r="B59" s="36" t="s">
        <v>573</v>
      </c>
    </row>
    <row r="60" spans="1:2" ht="15.75" thickBot="1" x14ac:dyDescent="0.3">
      <c r="A60" s="43" t="s">
        <v>574</v>
      </c>
      <c r="B60" s="44"/>
    </row>
    <row r="61" spans="1:2" ht="26.25" thickBot="1" x14ac:dyDescent="0.3">
      <c r="A61" s="47">
        <v>1</v>
      </c>
      <c r="B61" s="36" t="s">
        <v>575</v>
      </c>
    </row>
    <row r="62" spans="1:2" ht="15.75" thickBot="1" x14ac:dyDescent="0.3">
      <c r="A62" s="33"/>
      <c r="B62" s="36" t="s">
        <v>576</v>
      </c>
    </row>
    <row r="63" spans="1:2" ht="26.25" thickBot="1" x14ac:dyDescent="0.3">
      <c r="A63" s="33"/>
      <c r="B63" s="36" t="s">
        <v>577</v>
      </c>
    </row>
    <row r="64" spans="1:2" ht="26.25" thickBot="1" x14ac:dyDescent="0.3">
      <c r="A64" s="33"/>
      <c r="B64" s="36" t="s">
        <v>578</v>
      </c>
    </row>
    <row r="65" spans="1:2" ht="26.25" thickBot="1" x14ac:dyDescent="0.3">
      <c r="A65" s="33"/>
      <c r="B65" s="36" t="s">
        <v>579</v>
      </c>
    </row>
    <row r="66" spans="1:2" ht="26.25" thickBot="1" x14ac:dyDescent="0.3">
      <c r="A66" s="47">
        <v>2</v>
      </c>
      <c r="B66" s="36" t="s">
        <v>580</v>
      </c>
    </row>
    <row r="67" spans="1:2" ht="15.75" thickBot="1" x14ac:dyDescent="0.3">
      <c r="A67" s="33"/>
      <c r="B67" s="36" t="s">
        <v>581</v>
      </c>
    </row>
    <row r="68" spans="1:2" ht="26.25" thickBot="1" x14ac:dyDescent="0.3">
      <c r="A68" s="33"/>
      <c r="B68" s="36" t="s">
        <v>582</v>
      </c>
    </row>
    <row r="69" spans="1:2" ht="17.45" customHeight="1" thickBot="1" x14ac:dyDescent="0.3">
      <c r="A69" s="33"/>
      <c r="B69" s="36" t="s">
        <v>583</v>
      </c>
    </row>
    <row r="70" spans="1:2" ht="37.9" customHeight="1" thickBot="1" x14ac:dyDescent="0.3">
      <c r="A70" s="47">
        <v>3</v>
      </c>
      <c r="B70" s="36" t="s">
        <v>584</v>
      </c>
    </row>
    <row r="71" spans="1:2" ht="39" thickBot="1" x14ac:dyDescent="0.3">
      <c r="A71" s="33"/>
      <c r="B71" s="36" t="s">
        <v>585</v>
      </c>
    </row>
    <row r="72" spans="1:2" ht="26.25" thickBot="1" x14ac:dyDescent="0.3">
      <c r="A72" s="33"/>
      <c r="B72" s="36" t="s">
        <v>586</v>
      </c>
    </row>
    <row r="73" spans="1:2" ht="39" thickBot="1" x14ac:dyDescent="0.3">
      <c r="A73" s="33"/>
      <c r="B73" s="36" t="s">
        <v>587</v>
      </c>
    </row>
    <row r="74" spans="1:2" ht="26.25" thickBot="1" x14ac:dyDescent="0.3">
      <c r="A74" s="33"/>
      <c r="B74" s="36" t="s">
        <v>588</v>
      </c>
    </row>
    <row r="75" spans="1:2" ht="15.75" thickBot="1" x14ac:dyDescent="0.3">
      <c r="A75" s="47">
        <v>4</v>
      </c>
      <c r="B75" s="36" t="s">
        <v>589</v>
      </c>
    </row>
    <row r="76" spans="1:2" ht="26.25" thickBot="1" x14ac:dyDescent="0.3">
      <c r="A76" s="33"/>
      <c r="B76" s="36" t="s">
        <v>590</v>
      </c>
    </row>
    <row r="77" spans="1:2" ht="26.25" thickBot="1" x14ac:dyDescent="0.3">
      <c r="A77" s="33"/>
      <c r="B77" s="36" t="s">
        <v>591</v>
      </c>
    </row>
    <row r="78" spans="1:2" ht="15.75" thickBot="1" x14ac:dyDescent="0.3">
      <c r="A78" s="33"/>
      <c r="B78" s="36" t="s">
        <v>592</v>
      </c>
    </row>
    <row r="79" spans="1:2" ht="15.75" thickBot="1" x14ac:dyDescent="0.3">
      <c r="A79" s="33"/>
      <c r="B79" s="36" t="s">
        <v>593</v>
      </c>
    </row>
    <row r="80" spans="1:2" ht="26.25" thickBot="1" x14ac:dyDescent="0.3">
      <c r="A80" s="47">
        <v>5</v>
      </c>
      <c r="B80" s="36" t="s">
        <v>594</v>
      </c>
    </row>
    <row r="81" spans="1:2" ht="39" thickBot="1" x14ac:dyDescent="0.3">
      <c r="A81" s="33"/>
      <c r="B81" s="36" t="s">
        <v>595</v>
      </c>
    </row>
    <row r="82" spans="1:2" ht="26.25" thickBot="1" x14ac:dyDescent="0.3">
      <c r="A82" s="33"/>
      <c r="B82" s="36" t="s">
        <v>596</v>
      </c>
    </row>
    <row r="83" spans="1:2" ht="26.25" thickBot="1" x14ac:dyDescent="0.3">
      <c r="A83" s="33"/>
      <c r="B83" s="36" t="s">
        <v>597</v>
      </c>
    </row>
    <row r="84" spans="1:2" ht="15.75" thickBot="1" x14ac:dyDescent="0.3">
      <c r="A84" s="33"/>
      <c r="B84" s="36" t="s">
        <v>598</v>
      </c>
    </row>
    <row r="85" spans="1:2" ht="39" thickBot="1" x14ac:dyDescent="0.3">
      <c r="A85" s="47">
        <v>6</v>
      </c>
      <c r="B85" s="36" t="s">
        <v>599</v>
      </c>
    </row>
    <row r="86" spans="1:2" ht="39" thickBot="1" x14ac:dyDescent="0.3">
      <c r="A86" s="33"/>
      <c r="B86" s="36" t="s">
        <v>600</v>
      </c>
    </row>
    <row r="87" spans="1:2" ht="39" thickBot="1" x14ac:dyDescent="0.3">
      <c r="A87" s="33"/>
      <c r="B87" s="36" t="s">
        <v>601</v>
      </c>
    </row>
    <row r="88" spans="1:2" ht="39" thickBot="1" x14ac:dyDescent="0.3">
      <c r="A88" s="33"/>
      <c r="B88" s="36" t="s">
        <v>602</v>
      </c>
    </row>
    <row r="89" spans="1:2" ht="26.25" thickBot="1" x14ac:dyDescent="0.3">
      <c r="A89" s="33"/>
      <c r="B89" s="36" t="s">
        <v>603</v>
      </c>
    </row>
    <row r="90" spans="1:2" ht="39" thickBot="1" x14ac:dyDescent="0.3">
      <c r="A90" s="47">
        <v>7</v>
      </c>
      <c r="B90" s="36" t="s">
        <v>604</v>
      </c>
    </row>
    <row r="91" spans="1:2" ht="26.25" thickBot="1" x14ac:dyDescent="0.3">
      <c r="A91" s="33"/>
      <c r="B91" s="36" t="s">
        <v>605</v>
      </c>
    </row>
    <row r="92" spans="1:2" ht="26.25" thickBot="1" x14ac:dyDescent="0.3">
      <c r="A92" s="33"/>
      <c r="B92" s="36" t="s">
        <v>606</v>
      </c>
    </row>
    <row r="93" spans="1:2" ht="15.75" thickBot="1" x14ac:dyDescent="0.3">
      <c r="A93" s="33"/>
      <c r="B93" s="36" t="s">
        <v>607</v>
      </c>
    </row>
    <row r="94" spans="1:2" ht="15.75" thickBot="1" x14ac:dyDescent="0.3">
      <c r="A94" s="33"/>
      <c r="B94" s="36" t="s">
        <v>608</v>
      </c>
    </row>
    <row r="95" spans="1:2" ht="26.25" thickBot="1" x14ac:dyDescent="0.3">
      <c r="A95" s="47">
        <v>8</v>
      </c>
      <c r="B95" s="36" t="s">
        <v>609</v>
      </c>
    </row>
    <row r="96" spans="1:2" ht="15.75" thickBot="1" x14ac:dyDescent="0.3">
      <c r="A96" s="33"/>
      <c r="B96" s="36" t="s">
        <v>610</v>
      </c>
    </row>
    <row r="97" spans="1:2" ht="26.25" thickBot="1" x14ac:dyDescent="0.3">
      <c r="A97" s="33"/>
      <c r="B97" s="36" t="s">
        <v>611</v>
      </c>
    </row>
    <row r="98" spans="1:2" ht="15.75" thickBot="1" x14ac:dyDescent="0.3">
      <c r="A98" s="33"/>
      <c r="B98" s="36" t="s">
        <v>612</v>
      </c>
    </row>
    <row r="99" spans="1:2" ht="15.75" thickBot="1" x14ac:dyDescent="0.3">
      <c r="A99" s="33"/>
      <c r="B99" s="36" t="s">
        <v>613</v>
      </c>
    </row>
    <row r="100" spans="1:2" ht="26.25" thickBot="1" x14ac:dyDescent="0.3">
      <c r="A100" s="34">
        <v>9</v>
      </c>
      <c r="B100" s="36" t="s">
        <v>614</v>
      </c>
    </row>
    <row r="101" spans="1:2" ht="15.75" thickBot="1" x14ac:dyDescent="0.3">
      <c r="A101" s="33"/>
      <c r="B101" s="36" t="s">
        <v>615</v>
      </c>
    </row>
    <row r="102" spans="1:2" ht="15.75" thickBot="1" x14ac:dyDescent="0.3">
      <c r="A102" s="33"/>
      <c r="B102" s="36" t="s">
        <v>616</v>
      </c>
    </row>
    <row r="103" spans="1:2" ht="15.75" thickBot="1" x14ac:dyDescent="0.3">
      <c r="A103" s="33"/>
      <c r="B103" s="36" t="s">
        <v>617</v>
      </c>
    </row>
    <row r="104" spans="1:2" ht="15.75" thickBot="1" x14ac:dyDescent="0.3">
      <c r="A104" s="33"/>
      <c r="B104" s="36" t="s">
        <v>618</v>
      </c>
    </row>
    <row r="105" spans="1:2" ht="15.75" thickBot="1" x14ac:dyDescent="0.3">
      <c r="A105" s="34">
        <v>10</v>
      </c>
      <c r="B105" s="36" t="s">
        <v>619</v>
      </c>
    </row>
    <row r="106" spans="1:2" ht="15.75" thickBot="1" x14ac:dyDescent="0.3">
      <c r="A106" s="33"/>
      <c r="B106" s="36" t="s">
        <v>620</v>
      </c>
    </row>
    <row r="107" spans="1:2" ht="15.75" thickBot="1" x14ac:dyDescent="0.3">
      <c r="A107" s="33"/>
      <c r="B107" s="36" t="s">
        <v>621</v>
      </c>
    </row>
    <row r="108" spans="1:2" ht="15.75" thickBot="1" x14ac:dyDescent="0.3">
      <c r="A108" s="33"/>
      <c r="B108" s="36" t="s">
        <v>622</v>
      </c>
    </row>
    <row r="109" spans="1:2" ht="15.75" thickBot="1" x14ac:dyDescent="0.3">
      <c r="A109" s="33"/>
      <c r="B109" s="36" t="s">
        <v>623</v>
      </c>
    </row>
    <row r="110" spans="1:2" ht="26.25" thickBot="1" x14ac:dyDescent="0.3">
      <c r="A110" s="34">
        <v>11</v>
      </c>
      <c r="B110" s="36" t="s">
        <v>624</v>
      </c>
    </row>
    <row r="111" spans="1:2" ht="26.25" thickBot="1" x14ac:dyDescent="0.3">
      <c r="A111" s="33"/>
      <c r="B111" s="36" t="s">
        <v>625</v>
      </c>
    </row>
    <row r="112" spans="1:2" ht="15.75" thickBot="1" x14ac:dyDescent="0.3">
      <c r="A112" s="33"/>
      <c r="B112" s="36" t="s">
        <v>626</v>
      </c>
    </row>
    <row r="113" spans="1:2" ht="39" thickBot="1" x14ac:dyDescent="0.3">
      <c r="A113" s="33"/>
      <c r="B113" s="36" t="s">
        <v>627</v>
      </c>
    </row>
    <row r="114" spans="1:2" ht="26.25" thickBot="1" x14ac:dyDescent="0.3">
      <c r="A114" s="33"/>
      <c r="B114" s="36" t="s">
        <v>628</v>
      </c>
    </row>
    <row r="115" spans="1:2" ht="26.25" thickBot="1" x14ac:dyDescent="0.3">
      <c r="A115" s="34">
        <v>12</v>
      </c>
      <c r="B115" s="36" t="s">
        <v>629</v>
      </c>
    </row>
    <row r="116" spans="1:2" ht="15.75" thickBot="1" x14ac:dyDescent="0.3">
      <c r="A116" s="33"/>
      <c r="B116" s="36" t="s">
        <v>630</v>
      </c>
    </row>
    <row r="117" spans="1:2" ht="15.75" thickBot="1" x14ac:dyDescent="0.3">
      <c r="A117" s="33"/>
      <c r="B117" s="36" t="s">
        <v>631</v>
      </c>
    </row>
    <row r="118" spans="1:2" ht="26.25" thickBot="1" x14ac:dyDescent="0.3">
      <c r="A118" s="33"/>
      <c r="B118" s="36" t="s">
        <v>632</v>
      </c>
    </row>
    <row r="119" spans="1:2" ht="26.25" thickBot="1" x14ac:dyDescent="0.3">
      <c r="A119" s="33"/>
      <c r="B119" s="36" t="s">
        <v>633</v>
      </c>
    </row>
  </sheetData>
  <sheetProtection password="CA9F"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V19" sqref="V19"/>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250</v>
      </c>
      <c r="B5" s="200" t="s">
        <v>634</v>
      </c>
      <c r="C5" s="200"/>
      <c r="D5" s="1" t="s">
        <v>635</v>
      </c>
      <c r="E5" s="1" t="s">
        <v>636</v>
      </c>
      <c r="F5" s="201" t="s">
        <v>637</v>
      </c>
      <c r="G5" s="201"/>
      <c r="H5" s="201" t="s">
        <v>636</v>
      </c>
      <c r="I5" s="201"/>
      <c r="J5" s="5"/>
      <c r="L5" s="205"/>
      <c r="M5" s="206"/>
      <c r="N5" s="207"/>
      <c r="O5" s="1" t="s">
        <v>635</v>
      </c>
      <c r="P5" s="178" t="s">
        <v>636</v>
      </c>
      <c r="Q5" s="208"/>
      <c r="R5" s="1" t="s">
        <v>638</v>
      </c>
      <c r="S5" s="1" t="s">
        <v>639</v>
      </c>
      <c r="T5" s="1" t="s">
        <v>640</v>
      </c>
      <c r="V5" s="199" t="s">
        <v>641</v>
      </c>
      <c r="W5" s="199"/>
      <c r="X5" s="199"/>
    </row>
    <row r="6" spans="1:24" x14ac:dyDescent="0.25">
      <c r="A6" s="202" t="s">
        <v>642</v>
      </c>
      <c r="B6" s="203"/>
      <c r="C6" s="204"/>
      <c r="D6" s="6" t="e">
        <f>F7</f>
        <v>#REF!</v>
      </c>
      <c r="E6" s="7">
        <v>0.4</v>
      </c>
      <c r="F6" s="8"/>
      <c r="G6" s="8"/>
      <c r="H6" s="192">
        <v>0.4</v>
      </c>
      <c r="I6" s="192"/>
      <c r="J6" s="9"/>
      <c r="L6" s="185" t="s">
        <v>642</v>
      </c>
      <c r="M6" s="186"/>
      <c r="N6" s="187"/>
      <c r="O6" s="19" t="e">
        <f>$F$7</f>
        <v>#REF!</v>
      </c>
      <c r="P6" s="4"/>
      <c r="Q6" s="20"/>
      <c r="R6" s="4"/>
      <c r="S6" s="4"/>
      <c r="T6" s="21">
        <v>0.4</v>
      </c>
      <c r="V6" s="11" t="s">
        <v>643</v>
      </c>
      <c r="W6" s="11" t="s">
        <v>644</v>
      </c>
      <c r="X6" s="11" t="s">
        <v>645</v>
      </c>
    </row>
    <row r="7" spans="1:24" ht="13.9" customHeight="1" x14ac:dyDescent="0.25">
      <c r="A7" s="1">
        <v>1</v>
      </c>
      <c r="B7" s="194" t="s">
        <v>646</v>
      </c>
      <c r="C7" s="195"/>
      <c r="D7" s="1" t="e">
        <f>#REF!</f>
        <v>#REF!</v>
      </c>
      <c r="E7" s="10">
        <v>0.25</v>
      </c>
      <c r="F7" s="178" t="e">
        <f>SUMPRODUCT(D7:D11,E7:E11)/SUM(E7:E11)</f>
        <v>#REF!</v>
      </c>
      <c r="G7" s="183" t="e">
        <f>IF(F7=$W$11,"Very High", IF(F7&gt;=$W$10,"High",IF(F7&gt;=$W$9, "Medium",IF(F7&gt;=$W$8, "Low",IF(F7&gt;=$W$7, "Very low",FALSE)))))</f>
        <v>#REF!</v>
      </c>
      <c r="H7" s="192"/>
      <c r="I7" s="192"/>
      <c r="J7" s="9"/>
      <c r="L7" s="189" t="s">
        <v>647</v>
      </c>
      <c r="M7" s="189"/>
      <c r="N7" s="189"/>
      <c r="O7" s="19" t="e">
        <f>D12</f>
        <v>#REF!</v>
      </c>
      <c r="P7" s="4"/>
      <c r="Q7" s="23">
        <f>I12</f>
        <v>0.6</v>
      </c>
      <c r="R7" s="209" t="e">
        <f>((O7*Q7)+(O12*Q12))/100%</f>
        <v>#REF!</v>
      </c>
      <c r="S7" s="212">
        <v>1</v>
      </c>
      <c r="T7" s="214">
        <v>0.6</v>
      </c>
      <c r="V7" s="12" t="s">
        <v>648</v>
      </c>
      <c r="W7" s="13">
        <v>1</v>
      </c>
      <c r="X7" s="13">
        <v>1.9</v>
      </c>
    </row>
    <row r="8" spans="1:24" ht="11.45" customHeight="1" x14ac:dyDescent="0.25">
      <c r="A8" s="27">
        <v>2</v>
      </c>
      <c r="B8" s="156" t="s">
        <v>269</v>
      </c>
      <c r="C8" s="157"/>
      <c r="D8" s="1" t="e">
        <f>#REF!</f>
        <v>#REF!</v>
      </c>
      <c r="E8" s="10">
        <v>0.25</v>
      </c>
      <c r="F8" s="178"/>
      <c r="G8" s="184"/>
      <c r="H8" s="192"/>
      <c r="I8" s="192"/>
      <c r="J8" s="9"/>
      <c r="L8" s="198" t="s">
        <v>649</v>
      </c>
      <c r="M8" s="217"/>
      <c r="N8" s="217"/>
      <c r="O8" s="4" t="e">
        <f>$D$13</f>
        <v>#REF!</v>
      </c>
      <c r="P8" s="24">
        <v>0.4</v>
      </c>
      <c r="Q8" s="4"/>
      <c r="R8" s="210"/>
      <c r="S8" s="213"/>
      <c r="T8" s="215"/>
      <c r="V8" s="12" t="s">
        <v>650</v>
      </c>
      <c r="W8" s="13">
        <v>2</v>
      </c>
      <c r="X8" s="13">
        <v>2.9</v>
      </c>
    </row>
    <row r="9" spans="1:24" ht="11.45" customHeight="1" x14ac:dyDescent="0.25">
      <c r="A9" s="27">
        <v>3</v>
      </c>
      <c r="B9" s="156" t="s">
        <v>270</v>
      </c>
      <c r="C9" s="157"/>
      <c r="D9" s="1" t="e">
        <f>#REF!</f>
        <v>#REF!</v>
      </c>
      <c r="E9" s="10">
        <v>0.25</v>
      </c>
      <c r="F9" s="178"/>
      <c r="G9" s="184"/>
      <c r="H9" s="192"/>
      <c r="I9" s="192"/>
      <c r="J9" s="9"/>
      <c r="L9" s="198" t="s">
        <v>651</v>
      </c>
      <c r="M9" s="198"/>
      <c r="N9" s="198"/>
      <c r="O9" s="4" t="e">
        <f>$D$18</f>
        <v>#REF!</v>
      </c>
      <c r="P9" s="24">
        <v>0.4</v>
      </c>
      <c r="Q9" s="4"/>
      <c r="R9" s="210"/>
      <c r="S9" s="213"/>
      <c r="T9" s="215"/>
      <c r="V9" s="12" t="s">
        <v>652</v>
      </c>
      <c r="W9" s="13">
        <v>3</v>
      </c>
      <c r="X9" s="13">
        <v>3.9</v>
      </c>
    </row>
    <row r="10" spans="1:24" ht="12" customHeight="1" x14ac:dyDescent="0.25">
      <c r="A10" s="27">
        <v>4</v>
      </c>
      <c r="B10" s="158" t="s">
        <v>271</v>
      </c>
      <c r="C10" s="158"/>
      <c r="D10" s="1" t="e">
        <f>#REF!</f>
        <v>#REF!</v>
      </c>
      <c r="E10" s="10">
        <v>0.25</v>
      </c>
      <c r="F10" s="178"/>
      <c r="G10" s="184"/>
      <c r="H10" s="192"/>
      <c r="I10" s="192"/>
      <c r="J10" s="9"/>
      <c r="L10" s="159" t="s">
        <v>653</v>
      </c>
      <c r="M10" s="160"/>
      <c r="N10" s="161"/>
      <c r="O10" s="165" t="e">
        <f>D21</f>
        <v>#REF!</v>
      </c>
      <c r="P10" s="167">
        <v>0.2</v>
      </c>
      <c r="Q10" s="4"/>
      <c r="R10" s="210"/>
      <c r="S10" s="213"/>
      <c r="T10" s="215"/>
      <c r="V10" s="12" t="s">
        <v>654</v>
      </c>
      <c r="W10" s="13">
        <v>4</v>
      </c>
      <c r="X10" s="13">
        <v>4.9000000000000004</v>
      </c>
    </row>
    <row r="11" spans="1:24" ht="15" customHeight="1" x14ac:dyDescent="0.25">
      <c r="A11" s="27">
        <v>5</v>
      </c>
      <c r="B11" s="190" t="s">
        <v>272</v>
      </c>
      <c r="C11" s="191"/>
      <c r="D11" s="1" t="e">
        <f>#REF!</f>
        <v>#REF!</v>
      </c>
      <c r="E11" s="10">
        <v>0.25</v>
      </c>
      <c r="F11" s="178"/>
      <c r="G11" s="196"/>
      <c r="H11" s="192"/>
      <c r="I11" s="192"/>
      <c r="J11" s="9"/>
      <c r="L11" s="162"/>
      <c r="M11" s="163"/>
      <c r="N11" s="164"/>
      <c r="O11" s="166"/>
      <c r="P11" s="168"/>
      <c r="Q11" s="4"/>
      <c r="R11" s="210"/>
      <c r="S11" s="213"/>
      <c r="T11" s="215"/>
      <c r="V11" s="12" t="s">
        <v>655</v>
      </c>
      <c r="W11" s="13">
        <v>5</v>
      </c>
      <c r="X11" s="13">
        <v>5</v>
      </c>
    </row>
    <row r="12" spans="1:24" x14ac:dyDescent="0.25">
      <c r="A12" s="172" t="s">
        <v>647</v>
      </c>
      <c r="B12" s="173"/>
      <c r="C12" s="174"/>
      <c r="D12" s="14" t="e">
        <f>SUMPRODUCT(O8:O10,P8:P10)/SUM(P8:P10)</f>
        <v>#REF!</v>
      </c>
      <c r="E12" s="15"/>
      <c r="F12" s="8"/>
      <c r="G12" s="8"/>
      <c r="H12" s="192">
        <v>0.6</v>
      </c>
      <c r="I12" s="175">
        <v>0.6</v>
      </c>
      <c r="L12" s="197" t="s">
        <v>656</v>
      </c>
      <c r="M12" s="197"/>
      <c r="N12" s="197"/>
      <c r="O12" s="19" t="e">
        <f>F24</f>
        <v>#REF!</v>
      </c>
      <c r="P12" s="4"/>
      <c r="Q12" s="23">
        <v>0.4</v>
      </c>
      <c r="R12" s="210"/>
      <c r="S12" s="213"/>
      <c r="T12" s="215"/>
    </row>
    <row r="13" spans="1:24" x14ac:dyDescent="0.25">
      <c r="A13" s="188" t="s">
        <v>649</v>
      </c>
      <c r="B13" s="188"/>
      <c r="C13" s="188"/>
      <c r="D13" s="16" t="e">
        <f>F14</f>
        <v>#REF!</v>
      </c>
      <c r="E13" s="17">
        <v>0.3</v>
      </c>
      <c r="F13" s="31"/>
      <c r="G13" s="31"/>
      <c r="H13" s="193"/>
      <c r="I13" s="176"/>
      <c r="L13" s="171" t="s">
        <v>657</v>
      </c>
      <c r="M13" s="171"/>
      <c r="N13" s="171"/>
      <c r="O13" s="32" t="e">
        <f>$D$24</f>
        <v>#REF!</v>
      </c>
      <c r="P13" s="24">
        <f t="shared" ref="P13:P19" si="0">E24</f>
        <v>0.25</v>
      </c>
      <c r="Q13" s="4"/>
      <c r="R13" s="210"/>
      <c r="S13" s="213"/>
      <c r="T13" s="215"/>
    </row>
    <row r="14" spans="1:24" ht="13.9" customHeight="1" x14ac:dyDescent="0.25">
      <c r="A14" s="4">
        <v>1</v>
      </c>
      <c r="B14" s="194" t="s">
        <v>658</v>
      </c>
      <c r="C14" s="195"/>
      <c r="D14" s="4" t="e">
        <f>#REF!</f>
        <v>#REF!</v>
      </c>
      <c r="E14" s="10">
        <v>0.25</v>
      </c>
      <c r="F14" s="183" t="e">
        <f>SUMPRODUCT(D14:D17,E14:E17)/SUM(E14:E17)</f>
        <v>#REF!</v>
      </c>
      <c r="G14" s="178" t="e">
        <f>IF(F14&gt;=$W$11, "Very high", IF(F14&gt;=$W$10, "High", IF(F14&gt;=$W$9, "Medium", IF(F14&gt;=$W$8, "Low", IF(F14&gt;=$W$7, "Very low", FALSE)))))</f>
        <v>#REF!</v>
      </c>
      <c r="H14" s="193"/>
      <c r="I14" s="176"/>
      <c r="L14" s="181" t="s">
        <v>659</v>
      </c>
      <c r="M14" s="181"/>
      <c r="N14" s="181"/>
      <c r="O14" s="4" t="e">
        <f>$D$25</f>
        <v>#REF!</v>
      </c>
      <c r="P14" s="24">
        <f t="shared" si="0"/>
        <v>0.25</v>
      </c>
      <c r="Q14" s="4"/>
      <c r="R14" s="210"/>
      <c r="S14" s="213"/>
      <c r="T14" s="215"/>
    </row>
    <row r="15" spans="1:24" ht="13.9" customHeight="1" x14ac:dyDescent="0.25">
      <c r="A15" s="4">
        <v>2</v>
      </c>
      <c r="B15" s="156" t="s">
        <v>275</v>
      </c>
      <c r="C15" s="157"/>
      <c r="D15" s="4" t="e">
        <f>#REF!</f>
        <v>#REF!</v>
      </c>
      <c r="E15" s="10">
        <v>0.25</v>
      </c>
      <c r="F15" s="184"/>
      <c r="G15" s="178"/>
      <c r="H15" s="193"/>
      <c r="I15" s="176"/>
      <c r="L15" s="171" t="s">
        <v>454</v>
      </c>
      <c r="M15" s="171"/>
      <c r="N15" s="171"/>
      <c r="O15" s="4" t="e">
        <f>$D$26</f>
        <v>#REF!</v>
      </c>
      <c r="P15" s="24">
        <f t="shared" si="0"/>
        <v>0.15</v>
      </c>
      <c r="Q15" s="4"/>
      <c r="R15" s="210"/>
      <c r="S15" s="213"/>
      <c r="T15" s="215"/>
    </row>
    <row r="16" spans="1:24" ht="13.9" customHeight="1" x14ac:dyDescent="0.25">
      <c r="A16" s="4">
        <v>3</v>
      </c>
      <c r="B16" s="156" t="s">
        <v>660</v>
      </c>
      <c r="C16" s="157"/>
      <c r="D16" s="4" t="e">
        <f>#REF!</f>
        <v>#REF!</v>
      </c>
      <c r="E16" s="10">
        <v>0.25</v>
      </c>
      <c r="F16" s="184"/>
      <c r="G16" s="178"/>
      <c r="H16" s="193"/>
      <c r="I16" s="176"/>
      <c r="L16" s="171" t="s">
        <v>661</v>
      </c>
      <c r="M16" s="171"/>
      <c r="N16" s="171"/>
      <c r="O16" s="4" t="e">
        <f>$D$27</f>
        <v>#REF!</v>
      </c>
      <c r="P16" s="24">
        <f t="shared" si="0"/>
        <v>0.1</v>
      </c>
      <c r="Q16" s="4"/>
      <c r="R16" s="210"/>
      <c r="S16" s="213"/>
      <c r="T16" s="215"/>
      <c r="V16" s="18" t="s">
        <v>635</v>
      </c>
      <c r="W16" s="18" t="s">
        <v>636</v>
      </c>
    </row>
    <row r="17" spans="1:23" ht="13.9" customHeight="1" x14ac:dyDescent="0.25">
      <c r="A17" s="4">
        <v>4</v>
      </c>
      <c r="B17" s="156" t="s">
        <v>662</v>
      </c>
      <c r="C17" s="157"/>
      <c r="D17" s="4" t="e">
        <f>#REF!</f>
        <v>#REF!</v>
      </c>
      <c r="E17" s="10">
        <v>0.25</v>
      </c>
      <c r="F17" s="196"/>
      <c r="G17" s="178"/>
      <c r="H17" s="193"/>
      <c r="I17" s="176"/>
      <c r="L17" s="171" t="s">
        <v>541</v>
      </c>
      <c r="M17" s="171"/>
      <c r="N17" s="171"/>
      <c r="O17" s="4" t="e">
        <f>$D$28</f>
        <v>#REF!</v>
      </c>
      <c r="P17" s="24">
        <f t="shared" si="0"/>
        <v>0.125</v>
      </c>
      <c r="Q17" s="4"/>
      <c r="R17" s="210"/>
      <c r="S17" s="213"/>
      <c r="T17" s="215"/>
      <c r="V17" s="1" t="e">
        <f>$O$6</f>
        <v>#REF!</v>
      </c>
      <c r="W17" s="22">
        <f>$T$6</f>
        <v>0.4</v>
      </c>
    </row>
    <row r="18" spans="1:23" x14ac:dyDescent="0.25">
      <c r="A18" s="188" t="s">
        <v>651</v>
      </c>
      <c r="B18" s="188"/>
      <c r="C18" s="188"/>
      <c r="D18" s="16" t="e">
        <f>F19</f>
        <v>#REF!</v>
      </c>
      <c r="E18" s="17">
        <v>0.3</v>
      </c>
      <c r="F18" s="31"/>
      <c r="G18" s="31"/>
      <c r="H18" s="193"/>
      <c r="I18" s="176"/>
      <c r="L18" s="171" t="s">
        <v>663</v>
      </c>
      <c r="M18" s="171"/>
      <c r="N18" s="171"/>
      <c r="O18" s="4" t="e">
        <f>$D$29</f>
        <v>#REF!</v>
      </c>
      <c r="P18" s="24">
        <f t="shared" si="0"/>
        <v>0.05</v>
      </c>
      <c r="Q18" s="4"/>
      <c r="R18" s="210"/>
      <c r="S18" s="213"/>
      <c r="T18" s="215"/>
      <c r="V18" s="1" t="e">
        <f>R7</f>
        <v>#REF!</v>
      </c>
      <c r="W18" s="22">
        <f>$T$7</f>
        <v>0.6</v>
      </c>
    </row>
    <row r="19" spans="1:23" ht="13.9" customHeight="1" x14ac:dyDescent="0.25">
      <c r="A19" s="4">
        <v>1</v>
      </c>
      <c r="B19" s="179" t="s">
        <v>279</v>
      </c>
      <c r="C19" s="180"/>
      <c r="D19" s="4" t="e">
        <f>#REF!</f>
        <v>#REF!</v>
      </c>
      <c r="E19" s="10">
        <v>0.5</v>
      </c>
      <c r="F19" s="183" t="e">
        <f>SUMPRODUCT(D19:D20,E19:E20)/SUM(E19:E20)</f>
        <v>#REF!</v>
      </c>
      <c r="G19" s="178" t="e">
        <f>IF(F19&gt;=$W$11, "Very high", IF(F19&gt;=$W$10, "High", IF(F19&gt;=$W$9, "Medium", IF(F19&gt;=$W$8, "Low", IF(F19&gt;=$W$7, "Very low", FALSE)))))</f>
        <v>#REF!</v>
      </c>
      <c r="H19" s="193"/>
      <c r="I19" s="176"/>
      <c r="L19" s="171" t="s">
        <v>335</v>
      </c>
      <c r="M19" s="171"/>
      <c r="N19" s="171"/>
      <c r="O19" s="4" t="e">
        <f>$D$30</f>
        <v>#REF!</v>
      </c>
      <c r="P19" s="24">
        <f t="shared" si="0"/>
        <v>0.125</v>
      </c>
      <c r="Q19" s="4"/>
      <c r="R19" s="210"/>
      <c r="S19" s="213"/>
      <c r="T19" s="215"/>
    </row>
    <row r="20" spans="1:23" ht="13.9" customHeight="1" x14ac:dyDescent="0.25">
      <c r="A20" s="4">
        <v>2</v>
      </c>
      <c r="B20" s="179" t="s">
        <v>280</v>
      </c>
      <c r="C20" s="180"/>
      <c r="D20" s="4" t="e">
        <f>#REF!</f>
        <v>#REF!</v>
      </c>
      <c r="E20" s="30">
        <v>0.5</v>
      </c>
      <c r="F20" s="184"/>
      <c r="G20" s="183"/>
      <c r="H20" s="193"/>
      <c r="I20" s="176"/>
      <c r="L20" s="177"/>
      <c r="M20" s="177"/>
      <c r="N20" s="177"/>
      <c r="O20" s="4"/>
      <c r="P20" s="4"/>
      <c r="Q20" s="4"/>
      <c r="R20" s="211"/>
      <c r="S20" s="213"/>
      <c r="T20" s="216"/>
    </row>
    <row r="21" spans="1:23" x14ac:dyDescent="0.25">
      <c r="A21" s="182" t="s">
        <v>653</v>
      </c>
      <c r="B21" s="182"/>
      <c r="C21" s="182"/>
      <c r="D21" s="25" t="e">
        <f>F22</f>
        <v>#REF!</v>
      </c>
      <c r="E21" s="17">
        <v>0.1</v>
      </c>
      <c r="F21" s="31"/>
      <c r="G21" s="31"/>
      <c r="H21" s="193"/>
      <c r="I21" s="176"/>
      <c r="L21" s="155" t="s">
        <v>664</v>
      </c>
      <c r="M21" s="155"/>
      <c r="N21" s="155"/>
      <c r="O21" s="155"/>
      <c r="P21" s="155"/>
      <c r="Q21" s="155"/>
      <c r="R21" s="155" t="e">
        <f>SUMPRODUCT(V17:V18,W17:W18)/SUM(W17:W18)</f>
        <v>#REF!</v>
      </c>
      <c r="S21" s="155"/>
      <c r="T21" s="155"/>
    </row>
    <row r="22" spans="1:23" x14ac:dyDescent="0.25">
      <c r="A22" s="4">
        <v>1</v>
      </c>
      <c r="B22" s="179" t="s">
        <v>282</v>
      </c>
      <c r="C22" s="180"/>
      <c r="D22" s="4" t="e">
        <f>#REF!</f>
        <v>#REF!</v>
      </c>
      <c r="E22" s="10">
        <v>1</v>
      </c>
      <c r="F22" s="28" t="e">
        <f>D22</f>
        <v>#REF!</v>
      </c>
      <c r="G22" s="29"/>
      <c r="H22" s="193"/>
      <c r="I22" s="176"/>
      <c r="L22" s="155"/>
      <c r="M22" s="155"/>
      <c r="N22" s="155"/>
      <c r="O22" s="155"/>
      <c r="P22" s="155"/>
      <c r="Q22" s="155"/>
      <c r="R22" s="155"/>
      <c r="S22" s="155"/>
      <c r="T22" s="155"/>
    </row>
    <row r="23" spans="1:23" x14ac:dyDescent="0.25">
      <c r="A23" s="172" t="s">
        <v>656</v>
      </c>
      <c r="B23" s="173"/>
      <c r="C23" s="173"/>
      <c r="D23" s="173"/>
      <c r="E23" s="174"/>
      <c r="F23" s="8"/>
      <c r="G23" s="8"/>
      <c r="H23" s="193"/>
      <c r="I23" s="175">
        <v>0.4</v>
      </c>
      <c r="L23" s="155"/>
      <c r="M23" s="155"/>
      <c r="N23" s="155"/>
      <c r="O23" s="155"/>
      <c r="P23" s="155"/>
      <c r="Q23" s="155"/>
      <c r="R23" s="155"/>
      <c r="S23" s="155"/>
      <c r="T23" s="155"/>
    </row>
    <row r="24" spans="1:23" x14ac:dyDescent="0.25">
      <c r="A24" s="4"/>
      <c r="B24" s="170" t="s">
        <v>657</v>
      </c>
      <c r="C24" s="170"/>
      <c r="D24" s="1" t="e">
        <f>AVERAGE(#REF!)</f>
        <v>#REF!</v>
      </c>
      <c r="E24" s="10">
        <v>0.25</v>
      </c>
      <c r="F24" s="178" t="e">
        <f>SUMPRODUCT(D24:D30,E24:E30)/SUM(E24:E30)</f>
        <v>#REF!</v>
      </c>
      <c r="G24" s="178" t="e">
        <f>IF(F24&gt;=$W$11, "Very high", IF(F24&gt;=$W$10, "High", IF(F24&gt;=$W$9, "Medium", IF(F24&gt;=$W$8, "Low", IF(F24&gt;=$W$7, "Very low", FALSE)))))</f>
        <v>#REF!</v>
      </c>
      <c r="H24" s="193"/>
      <c r="I24" s="176"/>
      <c r="L24" s="155"/>
      <c r="M24" s="155"/>
      <c r="N24" s="155"/>
      <c r="O24" s="155"/>
      <c r="P24" s="155"/>
      <c r="Q24" s="155"/>
      <c r="R24" s="155"/>
      <c r="S24" s="155"/>
      <c r="T24" s="155"/>
    </row>
    <row r="25" spans="1:23" ht="26.45" customHeight="1" x14ac:dyDescent="0.25">
      <c r="A25" s="4"/>
      <c r="B25" s="169" t="s">
        <v>659</v>
      </c>
      <c r="C25" s="169"/>
      <c r="D25" s="1" t="e">
        <f>AVERAGE(#REF!)</f>
        <v>#REF!</v>
      </c>
      <c r="E25" s="10">
        <v>0.25</v>
      </c>
      <c r="F25" s="178"/>
      <c r="G25" s="178"/>
      <c r="H25" s="193"/>
      <c r="I25" s="176"/>
      <c r="L25" s="155"/>
      <c r="M25" s="155"/>
      <c r="N25" s="155"/>
      <c r="O25" s="155"/>
      <c r="P25" s="155"/>
      <c r="Q25" s="155"/>
      <c r="R25" s="155"/>
      <c r="S25" s="155"/>
      <c r="T25" s="155"/>
    </row>
    <row r="26" spans="1:23" x14ac:dyDescent="0.25">
      <c r="A26" s="4"/>
      <c r="B26" s="170" t="s">
        <v>454</v>
      </c>
      <c r="C26" s="170"/>
      <c r="D26" s="1" t="e">
        <f>AVERAGE(#REF!)</f>
        <v>#REF!</v>
      </c>
      <c r="E26" s="10">
        <v>0.15</v>
      </c>
      <c r="F26" s="178"/>
      <c r="G26" s="178"/>
      <c r="H26" s="193"/>
      <c r="I26" s="176"/>
      <c r="L26" s="155"/>
      <c r="M26" s="155"/>
      <c r="N26" s="155"/>
      <c r="O26" s="155"/>
      <c r="P26" s="155"/>
      <c r="Q26" s="155"/>
      <c r="R26" s="155"/>
      <c r="S26" s="155"/>
      <c r="T26" s="155"/>
    </row>
    <row r="27" spans="1:23" ht="26.45" customHeight="1" x14ac:dyDescent="0.25">
      <c r="A27" s="4"/>
      <c r="B27" s="169" t="s">
        <v>661</v>
      </c>
      <c r="C27" s="169"/>
      <c r="D27" s="1" t="e">
        <f>AVERAGE(#REF!)</f>
        <v>#REF!</v>
      </c>
      <c r="E27" s="10">
        <v>0.1</v>
      </c>
      <c r="F27" s="178"/>
      <c r="G27" s="178"/>
      <c r="H27" s="193"/>
      <c r="I27" s="176"/>
      <c r="L27" s="155"/>
      <c r="M27" s="155"/>
      <c r="N27" s="155"/>
      <c r="O27" s="155"/>
      <c r="P27" s="155"/>
      <c r="Q27" s="155"/>
      <c r="R27" s="155"/>
      <c r="S27" s="155"/>
      <c r="T27" s="155"/>
    </row>
    <row r="28" spans="1:23" x14ac:dyDescent="0.25">
      <c r="A28" s="4"/>
      <c r="B28" s="170" t="s">
        <v>541</v>
      </c>
      <c r="C28" s="170"/>
      <c r="D28" s="1" t="e">
        <f>AVERAGE(#REF!)</f>
        <v>#REF!</v>
      </c>
      <c r="E28" s="26">
        <v>0.125</v>
      </c>
      <c r="F28" s="178"/>
      <c r="G28" s="178"/>
      <c r="H28" s="193"/>
      <c r="I28" s="176"/>
      <c r="L28" s="155" t="s">
        <v>665</v>
      </c>
      <c r="M28" s="155"/>
      <c r="N28" s="155"/>
      <c r="O28" s="155"/>
      <c r="P28" s="155"/>
      <c r="Q28" s="155"/>
      <c r="R28" s="155" t="e">
        <f>IF(R21&gt;=$W$11, "Very high", IF(R21&gt;=$W$10, "High", IF(R21&gt;=$W$9, "Medium", IF(R21&gt;=$W$8, "Low", IF(R21&gt;=$W$7, "Very low", FALSE)))))</f>
        <v>#REF!</v>
      </c>
      <c r="S28" s="155"/>
      <c r="T28" s="155"/>
    </row>
    <row r="29" spans="1:23" x14ac:dyDescent="0.25">
      <c r="A29" s="4"/>
      <c r="B29" s="170" t="s">
        <v>663</v>
      </c>
      <c r="C29" s="170"/>
      <c r="D29" s="1" t="e">
        <f>AVERAGE(#REF!)</f>
        <v>#REF!</v>
      </c>
      <c r="E29" s="10">
        <v>0.05</v>
      </c>
      <c r="F29" s="178"/>
      <c r="G29" s="178"/>
      <c r="H29" s="193"/>
      <c r="I29" s="176"/>
      <c r="L29" s="155"/>
      <c r="M29" s="155"/>
      <c r="N29" s="155"/>
      <c r="O29" s="155"/>
      <c r="P29" s="155"/>
      <c r="Q29" s="155"/>
      <c r="R29" s="155"/>
      <c r="S29" s="155"/>
      <c r="T29" s="155"/>
    </row>
    <row r="30" spans="1:23" x14ac:dyDescent="0.25">
      <c r="A30" s="4"/>
      <c r="B30" s="170" t="s">
        <v>335</v>
      </c>
      <c r="C30" s="170"/>
      <c r="D30" s="1" t="e">
        <f>AVERAGE(#REF!)</f>
        <v>#REF!</v>
      </c>
      <c r="E30" s="26">
        <v>0.125</v>
      </c>
      <c r="F30" s="178"/>
      <c r="G30" s="178"/>
      <c r="H30" s="193"/>
      <c r="I30" s="176"/>
      <c r="L30" s="155"/>
      <c r="M30" s="155"/>
      <c r="N30" s="155"/>
      <c r="O30" s="155"/>
      <c r="P30" s="155"/>
      <c r="Q30" s="155"/>
      <c r="R30" s="155"/>
      <c r="S30" s="155"/>
      <c r="T30" s="155"/>
    </row>
    <row r="31" spans="1:23" x14ac:dyDescent="0.25">
      <c r="L31" s="155"/>
      <c r="M31" s="155"/>
      <c r="N31" s="155"/>
      <c r="O31" s="155"/>
      <c r="P31" s="155"/>
      <c r="Q31" s="155"/>
      <c r="R31" s="155"/>
      <c r="S31" s="155"/>
      <c r="T31" s="155"/>
    </row>
    <row r="32" spans="1:23" x14ac:dyDescent="0.25">
      <c r="L32" s="155"/>
      <c r="M32" s="155"/>
      <c r="N32" s="155"/>
      <c r="O32" s="155"/>
      <c r="P32" s="155"/>
      <c r="Q32" s="155"/>
      <c r="R32" s="155"/>
      <c r="S32" s="155"/>
      <c r="T32" s="155"/>
    </row>
  </sheetData>
  <mergeCells count="66">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L14:N14"/>
    <mergeCell ref="L15:N15"/>
    <mergeCell ref="A21:C21"/>
    <mergeCell ref="L16:N16"/>
    <mergeCell ref="B17:C17"/>
    <mergeCell ref="L17:N17"/>
    <mergeCell ref="B19:C19"/>
    <mergeCell ref="F19:F20"/>
    <mergeCell ref="G19:G20"/>
    <mergeCell ref="B20:C20"/>
    <mergeCell ref="I23:I30"/>
    <mergeCell ref="L20:N20"/>
    <mergeCell ref="B24:C24"/>
    <mergeCell ref="F24:F30"/>
    <mergeCell ref="G24:G30"/>
    <mergeCell ref="L21:Q27"/>
    <mergeCell ref="L28:Q32"/>
    <mergeCell ref="B22:C22"/>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1"/>
  <sheetViews>
    <sheetView tabSelected="1" workbookViewId="0">
      <selection activeCell="G60" sqref="G60"/>
    </sheetView>
  </sheetViews>
  <sheetFormatPr defaultRowHeight="12.75" x14ac:dyDescent="0.2"/>
  <cols>
    <col min="1" max="1" width="7.85546875" style="92" bestFit="1" customWidth="1"/>
    <col min="2" max="2" width="42.5703125" style="93" customWidth="1"/>
    <col min="3" max="3" width="16.7109375" style="93" customWidth="1"/>
    <col min="4" max="4" width="20.7109375" style="93" bestFit="1" customWidth="1"/>
    <col min="5" max="256" width="9.140625" style="33"/>
    <col min="257" max="257" width="7.85546875" style="33" bestFit="1" customWidth="1"/>
    <col min="258" max="258" width="28" style="33" customWidth="1"/>
    <col min="259" max="259" width="16.7109375" style="33" customWidth="1"/>
    <col min="260" max="260" width="20.7109375" style="33" bestFit="1" customWidth="1"/>
    <col min="261" max="512" width="9.140625" style="33"/>
    <col min="513" max="513" width="7.85546875" style="33" bestFit="1" customWidth="1"/>
    <col min="514" max="514" width="28" style="33" customWidth="1"/>
    <col min="515" max="515" width="16.7109375" style="33" customWidth="1"/>
    <col min="516" max="516" width="20.7109375" style="33" bestFit="1" customWidth="1"/>
    <col min="517" max="768" width="9.140625" style="33"/>
    <col min="769" max="769" width="7.85546875" style="33" bestFit="1" customWidth="1"/>
    <col min="770" max="770" width="28" style="33" customWidth="1"/>
    <col min="771" max="771" width="16.7109375" style="33" customWidth="1"/>
    <col min="772" max="772" width="20.7109375" style="33" bestFit="1" customWidth="1"/>
    <col min="773" max="1024" width="9.140625" style="33"/>
    <col min="1025" max="1025" width="7.85546875" style="33" bestFit="1" customWidth="1"/>
    <col min="1026" max="1026" width="28" style="33" customWidth="1"/>
    <col min="1027" max="1027" width="16.7109375" style="33" customWidth="1"/>
    <col min="1028" max="1028" width="20.7109375" style="33" bestFit="1" customWidth="1"/>
    <col min="1029" max="1280" width="9.140625" style="33"/>
    <col min="1281" max="1281" width="7.85546875" style="33" bestFit="1" customWidth="1"/>
    <col min="1282" max="1282" width="28" style="33" customWidth="1"/>
    <col min="1283" max="1283" width="16.7109375" style="33" customWidth="1"/>
    <col min="1284" max="1284" width="20.7109375" style="33" bestFit="1" customWidth="1"/>
    <col min="1285" max="1536" width="9.140625" style="33"/>
    <col min="1537" max="1537" width="7.85546875" style="33" bestFit="1" customWidth="1"/>
    <col min="1538" max="1538" width="28" style="33" customWidth="1"/>
    <col min="1539" max="1539" width="16.7109375" style="33" customWidth="1"/>
    <col min="1540" max="1540" width="20.7109375" style="33" bestFit="1" customWidth="1"/>
    <col min="1541" max="1792" width="9.140625" style="33"/>
    <col min="1793" max="1793" width="7.85546875" style="33" bestFit="1" customWidth="1"/>
    <col min="1794" max="1794" width="28" style="33" customWidth="1"/>
    <col min="1795" max="1795" width="16.7109375" style="33" customWidth="1"/>
    <col min="1796" max="1796" width="20.7109375" style="33" bestFit="1" customWidth="1"/>
    <col min="1797" max="2048" width="9.140625" style="33"/>
    <col min="2049" max="2049" width="7.85546875" style="33" bestFit="1" customWidth="1"/>
    <col min="2050" max="2050" width="28" style="33" customWidth="1"/>
    <col min="2051" max="2051" width="16.7109375" style="33" customWidth="1"/>
    <col min="2052" max="2052" width="20.7109375" style="33" bestFit="1" customWidth="1"/>
    <col min="2053" max="2304" width="9.140625" style="33"/>
    <col min="2305" max="2305" width="7.85546875" style="33" bestFit="1" customWidth="1"/>
    <col min="2306" max="2306" width="28" style="33" customWidth="1"/>
    <col min="2307" max="2307" width="16.7109375" style="33" customWidth="1"/>
    <col min="2308" max="2308" width="20.7109375" style="33" bestFit="1" customWidth="1"/>
    <col min="2309" max="2560" width="9.140625" style="33"/>
    <col min="2561" max="2561" width="7.85546875" style="33" bestFit="1" customWidth="1"/>
    <col min="2562" max="2562" width="28" style="33" customWidth="1"/>
    <col min="2563" max="2563" width="16.7109375" style="33" customWidth="1"/>
    <col min="2564" max="2564" width="20.7109375" style="33" bestFit="1" customWidth="1"/>
    <col min="2565" max="2816" width="9.140625" style="33"/>
    <col min="2817" max="2817" width="7.85546875" style="33" bestFit="1" customWidth="1"/>
    <col min="2818" max="2818" width="28" style="33" customWidth="1"/>
    <col min="2819" max="2819" width="16.7109375" style="33" customWidth="1"/>
    <col min="2820" max="2820" width="20.7109375" style="33" bestFit="1" customWidth="1"/>
    <col min="2821" max="3072" width="9.140625" style="33"/>
    <col min="3073" max="3073" width="7.85546875" style="33" bestFit="1" customWidth="1"/>
    <col min="3074" max="3074" width="28" style="33" customWidth="1"/>
    <col min="3075" max="3075" width="16.7109375" style="33" customWidth="1"/>
    <col min="3076" max="3076" width="20.7109375" style="33" bestFit="1" customWidth="1"/>
    <col min="3077" max="3328" width="9.140625" style="33"/>
    <col min="3329" max="3329" width="7.85546875" style="33" bestFit="1" customWidth="1"/>
    <col min="3330" max="3330" width="28" style="33" customWidth="1"/>
    <col min="3331" max="3331" width="16.7109375" style="33" customWidth="1"/>
    <col min="3332" max="3332" width="20.7109375" style="33" bestFit="1" customWidth="1"/>
    <col min="3333" max="3584" width="9.140625" style="33"/>
    <col min="3585" max="3585" width="7.85546875" style="33" bestFit="1" customWidth="1"/>
    <col min="3586" max="3586" width="28" style="33" customWidth="1"/>
    <col min="3587" max="3587" width="16.7109375" style="33" customWidth="1"/>
    <col min="3588" max="3588" width="20.7109375" style="33" bestFit="1" customWidth="1"/>
    <col min="3589" max="3840" width="9.140625" style="33"/>
    <col min="3841" max="3841" width="7.85546875" style="33" bestFit="1" customWidth="1"/>
    <col min="3842" max="3842" width="28" style="33" customWidth="1"/>
    <col min="3843" max="3843" width="16.7109375" style="33" customWidth="1"/>
    <col min="3844" max="3844" width="20.7109375" style="33" bestFit="1" customWidth="1"/>
    <col min="3845" max="4096" width="9.140625" style="33"/>
    <col min="4097" max="4097" width="7.85546875" style="33" bestFit="1" customWidth="1"/>
    <col min="4098" max="4098" width="28" style="33" customWidth="1"/>
    <col min="4099" max="4099" width="16.7109375" style="33" customWidth="1"/>
    <col min="4100" max="4100" width="20.7109375" style="33" bestFit="1" customWidth="1"/>
    <col min="4101" max="4352" width="9.140625" style="33"/>
    <col min="4353" max="4353" width="7.85546875" style="33" bestFit="1" customWidth="1"/>
    <col min="4354" max="4354" width="28" style="33" customWidth="1"/>
    <col min="4355" max="4355" width="16.7109375" style="33" customWidth="1"/>
    <col min="4356" max="4356" width="20.7109375" style="33" bestFit="1" customWidth="1"/>
    <col min="4357" max="4608" width="9.140625" style="33"/>
    <col min="4609" max="4609" width="7.85546875" style="33" bestFit="1" customWidth="1"/>
    <col min="4610" max="4610" width="28" style="33" customWidth="1"/>
    <col min="4611" max="4611" width="16.7109375" style="33" customWidth="1"/>
    <col min="4612" max="4612" width="20.7109375" style="33" bestFit="1" customWidth="1"/>
    <col min="4613" max="4864" width="9.140625" style="33"/>
    <col min="4865" max="4865" width="7.85546875" style="33" bestFit="1" customWidth="1"/>
    <col min="4866" max="4866" width="28" style="33" customWidth="1"/>
    <col min="4867" max="4867" width="16.7109375" style="33" customWidth="1"/>
    <col min="4868" max="4868" width="20.7109375" style="33" bestFit="1" customWidth="1"/>
    <col min="4869" max="5120" width="9.140625" style="33"/>
    <col min="5121" max="5121" width="7.85546875" style="33" bestFit="1" customWidth="1"/>
    <col min="5122" max="5122" width="28" style="33" customWidth="1"/>
    <col min="5123" max="5123" width="16.7109375" style="33" customWidth="1"/>
    <col min="5124" max="5124" width="20.7109375" style="33" bestFit="1" customWidth="1"/>
    <col min="5125" max="5376" width="9.140625" style="33"/>
    <col min="5377" max="5377" width="7.85546875" style="33" bestFit="1" customWidth="1"/>
    <col min="5378" max="5378" width="28" style="33" customWidth="1"/>
    <col min="5379" max="5379" width="16.7109375" style="33" customWidth="1"/>
    <col min="5380" max="5380" width="20.7109375" style="33" bestFit="1" customWidth="1"/>
    <col min="5381" max="5632" width="9.140625" style="33"/>
    <col min="5633" max="5633" width="7.85546875" style="33" bestFit="1" customWidth="1"/>
    <col min="5634" max="5634" width="28" style="33" customWidth="1"/>
    <col min="5635" max="5635" width="16.7109375" style="33" customWidth="1"/>
    <col min="5636" max="5636" width="20.7109375" style="33" bestFit="1" customWidth="1"/>
    <col min="5637" max="5888" width="9.140625" style="33"/>
    <col min="5889" max="5889" width="7.85546875" style="33" bestFit="1" customWidth="1"/>
    <col min="5890" max="5890" width="28" style="33" customWidth="1"/>
    <col min="5891" max="5891" width="16.7109375" style="33" customWidth="1"/>
    <col min="5892" max="5892" width="20.7109375" style="33" bestFit="1" customWidth="1"/>
    <col min="5893" max="6144" width="9.140625" style="33"/>
    <col min="6145" max="6145" width="7.85546875" style="33" bestFit="1" customWidth="1"/>
    <col min="6146" max="6146" width="28" style="33" customWidth="1"/>
    <col min="6147" max="6147" width="16.7109375" style="33" customWidth="1"/>
    <col min="6148" max="6148" width="20.7109375" style="33" bestFit="1" customWidth="1"/>
    <col min="6149" max="6400" width="9.140625" style="33"/>
    <col min="6401" max="6401" width="7.85546875" style="33" bestFit="1" customWidth="1"/>
    <col min="6402" max="6402" width="28" style="33" customWidth="1"/>
    <col min="6403" max="6403" width="16.7109375" style="33" customWidth="1"/>
    <col min="6404" max="6404" width="20.7109375" style="33" bestFit="1" customWidth="1"/>
    <col min="6405" max="6656" width="9.140625" style="33"/>
    <col min="6657" max="6657" width="7.85546875" style="33" bestFit="1" customWidth="1"/>
    <col min="6658" max="6658" width="28" style="33" customWidth="1"/>
    <col min="6659" max="6659" width="16.7109375" style="33" customWidth="1"/>
    <col min="6660" max="6660" width="20.7109375" style="33" bestFit="1" customWidth="1"/>
    <col min="6661" max="6912" width="9.140625" style="33"/>
    <col min="6913" max="6913" width="7.85546875" style="33" bestFit="1" customWidth="1"/>
    <col min="6914" max="6914" width="28" style="33" customWidth="1"/>
    <col min="6915" max="6915" width="16.7109375" style="33" customWidth="1"/>
    <col min="6916" max="6916" width="20.7109375" style="33" bestFit="1" customWidth="1"/>
    <col min="6917" max="7168" width="9.140625" style="33"/>
    <col min="7169" max="7169" width="7.85546875" style="33" bestFit="1" customWidth="1"/>
    <col min="7170" max="7170" width="28" style="33" customWidth="1"/>
    <col min="7171" max="7171" width="16.7109375" style="33" customWidth="1"/>
    <col min="7172" max="7172" width="20.7109375" style="33" bestFit="1" customWidth="1"/>
    <col min="7173" max="7424" width="9.140625" style="33"/>
    <col min="7425" max="7425" width="7.85546875" style="33" bestFit="1" customWidth="1"/>
    <col min="7426" max="7426" width="28" style="33" customWidth="1"/>
    <col min="7427" max="7427" width="16.7109375" style="33" customWidth="1"/>
    <col min="7428" max="7428" width="20.7109375" style="33" bestFit="1" customWidth="1"/>
    <col min="7429" max="7680" width="9.140625" style="33"/>
    <col min="7681" max="7681" width="7.85546875" style="33" bestFit="1" customWidth="1"/>
    <col min="7682" max="7682" width="28" style="33" customWidth="1"/>
    <col min="7683" max="7683" width="16.7109375" style="33" customWidth="1"/>
    <col min="7684" max="7684" width="20.7109375" style="33" bestFit="1" customWidth="1"/>
    <col min="7685" max="7936" width="9.140625" style="33"/>
    <col min="7937" max="7937" width="7.85546875" style="33" bestFit="1" customWidth="1"/>
    <col min="7938" max="7938" width="28" style="33" customWidth="1"/>
    <col min="7939" max="7939" width="16.7109375" style="33" customWidth="1"/>
    <col min="7940" max="7940" width="20.7109375" style="33" bestFit="1" customWidth="1"/>
    <col min="7941" max="8192" width="9.140625" style="33"/>
    <col min="8193" max="8193" width="7.85546875" style="33" bestFit="1" customWidth="1"/>
    <col min="8194" max="8194" width="28" style="33" customWidth="1"/>
    <col min="8195" max="8195" width="16.7109375" style="33" customWidth="1"/>
    <col min="8196" max="8196" width="20.7109375" style="33" bestFit="1" customWidth="1"/>
    <col min="8197" max="8448" width="9.140625" style="33"/>
    <col min="8449" max="8449" width="7.85546875" style="33" bestFit="1" customWidth="1"/>
    <col min="8450" max="8450" width="28" style="33" customWidth="1"/>
    <col min="8451" max="8451" width="16.7109375" style="33" customWidth="1"/>
    <col min="8452" max="8452" width="20.7109375" style="33" bestFit="1" customWidth="1"/>
    <col min="8453" max="8704" width="9.140625" style="33"/>
    <col min="8705" max="8705" width="7.85546875" style="33" bestFit="1" customWidth="1"/>
    <col min="8706" max="8706" width="28" style="33" customWidth="1"/>
    <col min="8707" max="8707" width="16.7109375" style="33" customWidth="1"/>
    <col min="8708" max="8708" width="20.7109375" style="33" bestFit="1" customWidth="1"/>
    <col min="8709" max="8960" width="9.140625" style="33"/>
    <col min="8961" max="8961" width="7.85546875" style="33" bestFit="1" customWidth="1"/>
    <col min="8962" max="8962" width="28" style="33" customWidth="1"/>
    <col min="8963" max="8963" width="16.7109375" style="33" customWidth="1"/>
    <col min="8964" max="8964" width="20.7109375" style="33" bestFit="1" customWidth="1"/>
    <col min="8965" max="9216" width="9.140625" style="33"/>
    <col min="9217" max="9217" width="7.85546875" style="33" bestFit="1" customWidth="1"/>
    <col min="9218" max="9218" width="28" style="33" customWidth="1"/>
    <col min="9219" max="9219" width="16.7109375" style="33" customWidth="1"/>
    <col min="9220" max="9220" width="20.7109375" style="33" bestFit="1" customWidth="1"/>
    <col min="9221" max="9472" width="9.140625" style="33"/>
    <col min="9473" max="9473" width="7.85546875" style="33" bestFit="1" customWidth="1"/>
    <col min="9474" max="9474" width="28" style="33" customWidth="1"/>
    <col min="9475" max="9475" width="16.7109375" style="33" customWidth="1"/>
    <col min="9476" max="9476" width="20.7109375" style="33" bestFit="1" customWidth="1"/>
    <col min="9477" max="9728" width="9.140625" style="33"/>
    <col min="9729" max="9729" width="7.85546875" style="33" bestFit="1" customWidth="1"/>
    <col min="9730" max="9730" width="28" style="33" customWidth="1"/>
    <col min="9731" max="9731" width="16.7109375" style="33" customWidth="1"/>
    <col min="9732" max="9732" width="20.7109375" style="33" bestFit="1" customWidth="1"/>
    <col min="9733" max="9984" width="9.140625" style="33"/>
    <col min="9985" max="9985" width="7.85546875" style="33" bestFit="1" customWidth="1"/>
    <col min="9986" max="9986" width="28" style="33" customWidth="1"/>
    <col min="9987" max="9987" width="16.7109375" style="33" customWidth="1"/>
    <col min="9988" max="9988" width="20.7109375" style="33" bestFit="1" customWidth="1"/>
    <col min="9989" max="10240" width="9.140625" style="33"/>
    <col min="10241" max="10241" width="7.85546875" style="33" bestFit="1" customWidth="1"/>
    <col min="10242" max="10242" width="28" style="33" customWidth="1"/>
    <col min="10243" max="10243" width="16.7109375" style="33" customWidth="1"/>
    <col min="10244" max="10244" width="20.7109375" style="33" bestFit="1" customWidth="1"/>
    <col min="10245" max="10496" width="9.140625" style="33"/>
    <col min="10497" max="10497" width="7.85546875" style="33" bestFit="1" customWidth="1"/>
    <col min="10498" max="10498" width="28" style="33" customWidth="1"/>
    <col min="10499" max="10499" width="16.7109375" style="33" customWidth="1"/>
    <col min="10500" max="10500" width="20.7109375" style="33" bestFit="1" customWidth="1"/>
    <col min="10501" max="10752" width="9.140625" style="33"/>
    <col min="10753" max="10753" width="7.85546875" style="33" bestFit="1" customWidth="1"/>
    <col min="10754" max="10754" width="28" style="33" customWidth="1"/>
    <col min="10755" max="10755" width="16.7109375" style="33" customWidth="1"/>
    <col min="10756" max="10756" width="20.7109375" style="33" bestFit="1" customWidth="1"/>
    <col min="10757" max="11008" width="9.140625" style="33"/>
    <col min="11009" max="11009" width="7.85546875" style="33" bestFit="1" customWidth="1"/>
    <col min="11010" max="11010" width="28" style="33" customWidth="1"/>
    <col min="11011" max="11011" width="16.7109375" style="33" customWidth="1"/>
    <col min="11012" max="11012" width="20.7109375" style="33" bestFit="1" customWidth="1"/>
    <col min="11013" max="11264" width="9.140625" style="33"/>
    <col min="11265" max="11265" width="7.85546875" style="33" bestFit="1" customWidth="1"/>
    <col min="11266" max="11266" width="28" style="33" customWidth="1"/>
    <col min="11267" max="11267" width="16.7109375" style="33" customWidth="1"/>
    <col min="11268" max="11268" width="20.7109375" style="33" bestFit="1" customWidth="1"/>
    <col min="11269" max="11520" width="9.140625" style="33"/>
    <col min="11521" max="11521" width="7.85546875" style="33" bestFit="1" customWidth="1"/>
    <col min="11522" max="11522" width="28" style="33" customWidth="1"/>
    <col min="11523" max="11523" width="16.7109375" style="33" customWidth="1"/>
    <col min="11524" max="11524" width="20.7109375" style="33" bestFit="1" customWidth="1"/>
    <col min="11525" max="11776" width="9.140625" style="33"/>
    <col min="11777" max="11777" width="7.85546875" style="33" bestFit="1" customWidth="1"/>
    <col min="11778" max="11778" width="28" style="33" customWidth="1"/>
    <col min="11779" max="11779" width="16.7109375" style="33" customWidth="1"/>
    <col min="11780" max="11780" width="20.7109375" style="33" bestFit="1" customWidth="1"/>
    <col min="11781" max="12032" width="9.140625" style="33"/>
    <col min="12033" max="12033" width="7.85546875" style="33" bestFit="1" customWidth="1"/>
    <col min="12034" max="12034" width="28" style="33" customWidth="1"/>
    <col min="12035" max="12035" width="16.7109375" style="33" customWidth="1"/>
    <col min="12036" max="12036" width="20.7109375" style="33" bestFit="1" customWidth="1"/>
    <col min="12037" max="12288" width="9.140625" style="33"/>
    <col min="12289" max="12289" width="7.85546875" style="33" bestFit="1" customWidth="1"/>
    <col min="12290" max="12290" width="28" style="33" customWidth="1"/>
    <col min="12291" max="12291" width="16.7109375" style="33" customWidth="1"/>
    <col min="12292" max="12292" width="20.7109375" style="33" bestFit="1" customWidth="1"/>
    <col min="12293" max="12544" width="9.140625" style="33"/>
    <col min="12545" max="12545" width="7.85546875" style="33" bestFit="1" customWidth="1"/>
    <col min="12546" max="12546" width="28" style="33" customWidth="1"/>
    <col min="12547" max="12547" width="16.7109375" style="33" customWidth="1"/>
    <col min="12548" max="12548" width="20.7109375" style="33" bestFit="1" customWidth="1"/>
    <col min="12549" max="12800" width="9.140625" style="33"/>
    <col min="12801" max="12801" width="7.85546875" style="33" bestFit="1" customWidth="1"/>
    <col min="12802" max="12802" width="28" style="33" customWidth="1"/>
    <col min="12803" max="12803" width="16.7109375" style="33" customWidth="1"/>
    <col min="12804" max="12804" width="20.7109375" style="33" bestFit="1" customWidth="1"/>
    <col min="12805" max="13056" width="9.140625" style="33"/>
    <col min="13057" max="13057" width="7.85546875" style="33" bestFit="1" customWidth="1"/>
    <col min="13058" max="13058" width="28" style="33" customWidth="1"/>
    <col min="13059" max="13059" width="16.7109375" style="33" customWidth="1"/>
    <col min="13060" max="13060" width="20.7109375" style="33" bestFit="1" customWidth="1"/>
    <col min="13061" max="13312" width="9.140625" style="33"/>
    <col min="13313" max="13313" width="7.85546875" style="33" bestFit="1" customWidth="1"/>
    <col min="13314" max="13314" width="28" style="33" customWidth="1"/>
    <col min="13315" max="13315" width="16.7109375" style="33" customWidth="1"/>
    <col min="13316" max="13316" width="20.7109375" style="33" bestFit="1" customWidth="1"/>
    <col min="13317" max="13568" width="9.140625" style="33"/>
    <col min="13569" max="13569" width="7.85546875" style="33" bestFit="1" customWidth="1"/>
    <col min="13570" max="13570" width="28" style="33" customWidth="1"/>
    <col min="13571" max="13571" width="16.7109375" style="33" customWidth="1"/>
    <col min="13572" max="13572" width="20.7109375" style="33" bestFit="1" customWidth="1"/>
    <col min="13573" max="13824" width="9.140625" style="33"/>
    <col min="13825" max="13825" width="7.85546875" style="33" bestFit="1" customWidth="1"/>
    <col min="13826" max="13826" width="28" style="33" customWidth="1"/>
    <col min="13827" max="13827" width="16.7109375" style="33" customWidth="1"/>
    <col min="13828" max="13828" width="20.7109375" style="33" bestFit="1" customWidth="1"/>
    <col min="13829" max="14080" width="9.140625" style="33"/>
    <col min="14081" max="14081" width="7.85546875" style="33" bestFit="1" customWidth="1"/>
    <col min="14082" max="14082" width="28" style="33" customWidth="1"/>
    <col min="14083" max="14083" width="16.7109375" style="33" customWidth="1"/>
    <col min="14084" max="14084" width="20.7109375" style="33" bestFit="1" customWidth="1"/>
    <col min="14085" max="14336" width="9.140625" style="33"/>
    <col min="14337" max="14337" width="7.85546875" style="33" bestFit="1" customWidth="1"/>
    <col min="14338" max="14338" width="28" style="33" customWidth="1"/>
    <col min="14339" max="14339" width="16.7109375" style="33" customWidth="1"/>
    <col min="14340" max="14340" width="20.7109375" style="33" bestFit="1" customWidth="1"/>
    <col min="14341" max="14592" width="9.140625" style="33"/>
    <col min="14593" max="14593" width="7.85546875" style="33" bestFit="1" customWidth="1"/>
    <col min="14594" max="14594" width="28" style="33" customWidth="1"/>
    <col min="14595" max="14595" width="16.7109375" style="33" customWidth="1"/>
    <col min="14596" max="14596" width="20.7109375" style="33" bestFit="1" customWidth="1"/>
    <col min="14597" max="14848" width="9.140625" style="33"/>
    <col min="14849" max="14849" width="7.85546875" style="33" bestFit="1" customWidth="1"/>
    <col min="14850" max="14850" width="28" style="33" customWidth="1"/>
    <col min="14851" max="14851" width="16.7109375" style="33" customWidth="1"/>
    <col min="14852" max="14852" width="20.7109375" style="33" bestFit="1" customWidth="1"/>
    <col min="14853" max="15104" width="9.140625" style="33"/>
    <col min="15105" max="15105" width="7.85546875" style="33" bestFit="1" customWidth="1"/>
    <col min="15106" max="15106" width="28" style="33" customWidth="1"/>
    <col min="15107" max="15107" width="16.7109375" style="33" customWidth="1"/>
    <col min="15108" max="15108" width="20.7109375" style="33" bestFit="1" customWidth="1"/>
    <col min="15109" max="15360" width="9.140625" style="33"/>
    <col min="15361" max="15361" width="7.85546875" style="33" bestFit="1" customWidth="1"/>
    <col min="15362" max="15362" width="28" style="33" customWidth="1"/>
    <col min="15363" max="15363" width="16.7109375" style="33" customWidth="1"/>
    <col min="15364" max="15364" width="20.7109375" style="33" bestFit="1" customWidth="1"/>
    <col min="15365" max="15616" width="9.140625" style="33"/>
    <col min="15617" max="15617" width="7.85546875" style="33" bestFit="1" customWidth="1"/>
    <col min="15618" max="15618" width="28" style="33" customWidth="1"/>
    <col min="15619" max="15619" width="16.7109375" style="33" customWidth="1"/>
    <col min="15620" max="15620" width="20.7109375" style="33" bestFit="1" customWidth="1"/>
    <col min="15621" max="15872" width="9.140625" style="33"/>
    <col min="15873" max="15873" width="7.85546875" style="33" bestFit="1" customWidth="1"/>
    <col min="15874" max="15874" width="28" style="33" customWidth="1"/>
    <col min="15875" max="15875" width="16.7109375" style="33" customWidth="1"/>
    <col min="15876" max="15876" width="20.7109375" style="33" bestFit="1" customWidth="1"/>
    <col min="15877" max="16128" width="9.140625" style="33"/>
    <col min="16129" max="16129" width="7.85546875" style="33" bestFit="1" customWidth="1"/>
    <col min="16130" max="16130" width="28" style="33" customWidth="1"/>
    <col min="16131" max="16131" width="16.7109375" style="33" customWidth="1"/>
    <col min="16132" max="16132" width="20.7109375" style="33" bestFit="1" customWidth="1"/>
    <col min="16133" max="16384" width="9.140625" style="33"/>
  </cols>
  <sheetData>
    <row r="1" spans="1:4" x14ac:dyDescent="0.2">
      <c r="A1" s="131" t="s">
        <v>13</v>
      </c>
      <c r="B1" s="131"/>
      <c r="C1" s="131"/>
      <c r="D1" s="131"/>
    </row>
    <row r="2" spans="1:4" x14ac:dyDescent="0.2">
      <c r="A2" s="132" t="s">
        <v>14</v>
      </c>
      <c r="B2" s="132"/>
      <c r="C2" s="132"/>
      <c r="D2" s="132"/>
    </row>
    <row r="3" spans="1:4" x14ac:dyDescent="0.2">
      <c r="A3" s="74"/>
      <c r="B3" s="74"/>
      <c r="C3" s="74"/>
      <c r="D3" s="75" t="s">
        <v>15</v>
      </c>
    </row>
    <row r="4" spans="1:4" x14ac:dyDescent="0.2">
      <c r="A4" s="50" t="s">
        <v>16</v>
      </c>
      <c r="B4" s="50" t="s">
        <v>17</v>
      </c>
      <c r="C4" s="50" t="s">
        <v>18</v>
      </c>
      <c r="D4" s="50" t="s">
        <v>19</v>
      </c>
    </row>
    <row r="5" spans="1:4" x14ac:dyDescent="0.2">
      <c r="A5" s="76" t="s">
        <v>20</v>
      </c>
      <c r="B5" s="77" t="s">
        <v>21</v>
      </c>
      <c r="C5" s="78"/>
      <c r="D5" s="78"/>
    </row>
    <row r="6" spans="1:4" x14ac:dyDescent="0.2">
      <c r="A6" s="79" t="s">
        <v>22</v>
      </c>
      <c r="B6" s="80" t="s">
        <v>23</v>
      </c>
      <c r="C6" s="81"/>
      <c r="D6" s="81"/>
    </row>
    <row r="7" spans="1:4" x14ac:dyDescent="0.2">
      <c r="A7" s="82" t="s">
        <v>24</v>
      </c>
      <c r="B7" s="83" t="s">
        <v>25</v>
      </c>
      <c r="C7" s="51"/>
      <c r="D7" s="51"/>
    </row>
    <row r="8" spans="1:4" x14ac:dyDescent="0.2">
      <c r="A8" s="82" t="s">
        <v>26</v>
      </c>
      <c r="B8" s="83" t="s">
        <v>27</v>
      </c>
      <c r="C8" s="51"/>
      <c r="D8" s="51"/>
    </row>
    <row r="9" spans="1:4" x14ac:dyDescent="0.2">
      <c r="A9" s="82" t="s">
        <v>28</v>
      </c>
      <c r="B9" s="83" t="s">
        <v>29</v>
      </c>
      <c r="C9" s="51"/>
      <c r="D9" s="51"/>
    </row>
    <row r="10" spans="1:4" x14ac:dyDescent="0.2">
      <c r="A10" s="82" t="s">
        <v>30</v>
      </c>
      <c r="B10" s="83" t="s">
        <v>31</v>
      </c>
      <c r="C10" s="51"/>
      <c r="D10" s="51"/>
    </row>
    <row r="11" spans="1:4" x14ac:dyDescent="0.2">
      <c r="A11" s="82" t="s">
        <v>32</v>
      </c>
      <c r="B11" s="83" t="s">
        <v>33</v>
      </c>
      <c r="C11" s="51"/>
      <c r="D11" s="51"/>
    </row>
    <row r="12" spans="1:4" x14ac:dyDescent="0.2">
      <c r="A12" s="82" t="s">
        <v>34</v>
      </c>
      <c r="B12" s="83" t="s">
        <v>35</v>
      </c>
      <c r="C12" s="51"/>
      <c r="D12" s="51"/>
    </row>
    <row r="13" spans="1:4" x14ac:dyDescent="0.2">
      <c r="A13" s="82" t="s">
        <v>36</v>
      </c>
      <c r="B13" s="83" t="s">
        <v>37</v>
      </c>
      <c r="C13" s="51"/>
      <c r="D13" s="51"/>
    </row>
    <row r="14" spans="1:4" x14ac:dyDescent="0.2">
      <c r="A14" s="82" t="s">
        <v>38</v>
      </c>
      <c r="B14" s="83" t="s">
        <v>39</v>
      </c>
      <c r="C14" s="51"/>
      <c r="D14" s="51"/>
    </row>
    <row r="15" spans="1:4" ht="25.5" x14ac:dyDescent="0.2">
      <c r="A15" s="82" t="s">
        <v>40</v>
      </c>
      <c r="B15" s="83" t="s">
        <v>41</v>
      </c>
      <c r="C15" s="51"/>
      <c r="D15" s="51"/>
    </row>
    <row r="16" spans="1:4" x14ac:dyDescent="0.2">
      <c r="A16" s="82" t="s">
        <v>42</v>
      </c>
      <c r="B16" s="83"/>
      <c r="C16" s="51"/>
      <c r="D16" s="51"/>
    </row>
    <row r="17" spans="1:4" x14ac:dyDescent="0.2">
      <c r="A17" s="79" t="s">
        <v>43</v>
      </c>
      <c r="B17" s="80" t="s">
        <v>44</v>
      </c>
      <c r="C17" s="84">
        <f>SUM(C7:C16)</f>
        <v>0</v>
      </c>
      <c r="D17" s="84">
        <f>SUM(D7:D16)</f>
        <v>0</v>
      </c>
    </row>
    <row r="18" spans="1:4" x14ac:dyDescent="0.2">
      <c r="A18" s="79" t="s">
        <v>45</v>
      </c>
      <c r="B18" s="80" t="s">
        <v>46</v>
      </c>
      <c r="C18" s="81"/>
      <c r="D18" s="81"/>
    </row>
    <row r="19" spans="1:4" x14ac:dyDescent="0.2">
      <c r="A19" s="82" t="s">
        <v>47</v>
      </c>
      <c r="B19" s="83" t="s">
        <v>48</v>
      </c>
      <c r="C19" s="51"/>
      <c r="D19" s="51"/>
    </row>
    <row r="20" spans="1:4" x14ac:dyDescent="0.2">
      <c r="A20" s="82" t="s">
        <v>49</v>
      </c>
      <c r="B20" s="83" t="s">
        <v>50</v>
      </c>
      <c r="C20" s="51"/>
      <c r="D20" s="51"/>
    </row>
    <row r="21" spans="1:4" x14ac:dyDescent="0.2">
      <c r="A21" s="82" t="s">
        <v>51</v>
      </c>
      <c r="B21" s="83" t="s">
        <v>52</v>
      </c>
      <c r="C21" s="51"/>
      <c r="D21" s="51"/>
    </row>
    <row r="22" spans="1:4" x14ac:dyDescent="0.2">
      <c r="A22" s="82" t="s">
        <v>53</v>
      </c>
      <c r="B22" s="83" t="s">
        <v>54</v>
      </c>
      <c r="C22" s="51"/>
      <c r="D22" s="51"/>
    </row>
    <row r="23" spans="1:4" x14ac:dyDescent="0.2">
      <c r="A23" s="82" t="s">
        <v>55</v>
      </c>
      <c r="B23" s="83" t="s">
        <v>56</v>
      </c>
      <c r="C23" s="51"/>
      <c r="D23" s="51"/>
    </row>
    <row r="24" spans="1:4" x14ac:dyDescent="0.2">
      <c r="A24" s="82" t="s">
        <v>57</v>
      </c>
      <c r="B24" s="83" t="s">
        <v>58</v>
      </c>
      <c r="C24" s="51"/>
      <c r="D24" s="51"/>
    </row>
    <row r="25" spans="1:4" ht="25.5" x14ac:dyDescent="0.2">
      <c r="A25" s="82" t="s">
        <v>59</v>
      </c>
      <c r="B25" s="83" t="s">
        <v>60</v>
      </c>
      <c r="C25" s="51"/>
      <c r="D25" s="51"/>
    </row>
    <row r="26" spans="1:4" x14ac:dyDescent="0.2">
      <c r="A26" s="82" t="s">
        <v>61</v>
      </c>
      <c r="B26" s="83" t="s">
        <v>62</v>
      </c>
      <c r="C26" s="51"/>
      <c r="D26" s="51"/>
    </row>
    <row r="27" spans="1:4" x14ac:dyDescent="0.2">
      <c r="A27" s="82" t="s">
        <v>63</v>
      </c>
      <c r="B27" s="83"/>
      <c r="C27" s="51"/>
      <c r="D27" s="51"/>
    </row>
    <row r="28" spans="1:4" x14ac:dyDescent="0.2">
      <c r="A28" s="79" t="s">
        <v>64</v>
      </c>
      <c r="B28" s="80" t="s">
        <v>65</v>
      </c>
      <c r="C28" s="84">
        <f>SUM(C19:C27)</f>
        <v>0</v>
      </c>
      <c r="D28" s="84">
        <f>SUM(D19:D27)</f>
        <v>0</v>
      </c>
    </row>
    <row r="29" spans="1:4" x14ac:dyDescent="0.2">
      <c r="A29" s="79" t="s">
        <v>66</v>
      </c>
      <c r="B29" s="80" t="s">
        <v>67</v>
      </c>
      <c r="C29" s="84">
        <f>C17+C28</f>
        <v>0</v>
      </c>
      <c r="D29" s="84">
        <f>D17+D28</f>
        <v>0</v>
      </c>
    </row>
    <row r="30" spans="1:4" x14ac:dyDescent="0.2">
      <c r="A30" s="85" t="s">
        <v>68</v>
      </c>
      <c r="B30" s="80" t="s">
        <v>69</v>
      </c>
      <c r="C30" s="81"/>
      <c r="D30" s="81"/>
    </row>
    <row r="31" spans="1:4" x14ac:dyDescent="0.2">
      <c r="A31" s="85" t="s">
        <v>70</v>
      </c>
      <c r="B31" s="80" t="s">
        <v>71</v>
      </c>
      <c r="C31" s="81"/>
      <c r="D31" s="81"/>
    </row>
    <row r="32" spans="1:4" x14ac:dyDescent="0.2">
      <c r="A32" s="85" t="s">
        <v>72</v>
      </c>
      <c r="B32" s="80" t="s">
        <v>73</v>
      </c>
      <c r="C32" s="81"/>
      <c r="D32" s="81"/>
    </row>
    <row r="33" spans="1:4" x14ac:dyDescent="0.2">
      <c r="A33" s="82" t="s">
        <v>74</v>
      </c>
      <c r="B33" s="83" t="s">
        <v>75</v>
      </c>
      <c r="C33" s="51"/>
      <c r="D33" s="51"/>
    </row>
    <row r="34" spans="1:4" x14ac:dyDescent="0.2">
      <c r="A34" s="82" t="s">
        <v>76</v>
      </c>
      <c r="B34" s="83" t="s">
        <v>77</v>
      </c>
      <c r="C34" s="51"/>
      <c r="D34" s="51"/>
    </row>
    <row r="35" spans="1:4" x14ac:dyDescent="0.2">
      <c r="A35" s="82" t="s">
        <v>78</v>
      </c>
      <c r="B35" s="83" t="s">
        <v>79</v>
      </c>
      <c r="C35" s="51"/>
      <c r="D35" s="51"/>
    </row>
    <row r="36" spans="1:4" x14ac:dyDescent="0.2">
      <c r="A36" s="82" t="s">
        <v>80</v>
      </c>
      <c r="B36" s="83" t="s">
        <v>81</v>
      </c>
      <c r="C36" s="51"/>
      <c r="D36" s="51"/>
    </row>
    <row r="37" spans="1:4" x14ac:dyDescent="0.2">
      <c r="A37" s="82" t="s">
        <v>82</v>
      </c>
      <c r="B37" s="83" t="s">
        <v>83</v>
      </c>
      <c r="C37" s="51"/>
      <c r="D37" s="51"/>
    </row>
    <row r="38" spans="1:4" x14ac:dyDescent="0.2">
      <c r="A38" s="82" t="s">
        <v>84</v>
      </c>
      <c r="B38" s="83" t="s">
        <v>85</v>
      </c>
      <c r="C38" s="51"/>
      <c r="D38" s="51"/>
    </row>
    <row r="39" spans="1:4" x14ac:dyDescent="0.2">
      <c r="A39" s="82" t="s">
        <v>86</v>
      </c>
      <c r="B39" s="83" t="s">
        <v>87</v>
      </c>
      <c r="C39" s="51"/>
      <c r="D39" s="51"/>
    </row>
    <row r="40" spans="1:4" x14ac:dyDescent="0.2">
      <c r="A40" s="82" t="s">
        <v>88</v>
      </c>
      <c r="B40" s="83" t="s">
        <v>89</v>
      </c>
      <c r="C40" s="51"/>
      <c r="D40" s="51"/>
    </row>
    <row r="41" spans="1:4" x14ac:dyDescent="0.2">
      <c r="A41" s="82" t="s">
        <v>90</v>
      </c>
      <c r="B41" s="83" t="s">
        <v>91</v>
      </c>
      <c r="C41" s="51"/>
      <c r="D41" s="51"/>
    </row>
    <row r="42" spans="1:4" x14ac:dyDescent="0.2">
      <c r="A42" s="82" t="s">
        <v>92</v>
      </c>
      <c r="B42" s="83" t="s">
        <v>93</v>
      </c>
      <c r="C42" s="51"/>
      <c r="D42" s="51"/>
    </row>
    <row r="43" spans="1:4" ht="25.5" x14ac:dyDescent="0.2">
      <c r="A43" s="82" t="s">
        <v>94</v>
      </c>
      <c r="B43" s="83" t="s">
        <v>95</v>
      </c>
      <c r="C43" s="51"/>
      <c r="D43" s="51"/>
    </row>
    <row r="44" spans="1:4" x14ac:dyDescent="0.2">
      <c r="A44" s="82" t="s">
        <v>96</v>
      </c>
      <c r="B44" s="83"/>
      <c r="C44" s="51"/>
      <c r="D44" s="51"/>
    </row>
    <row r="45" spans="1:4" ht="25.5" x14ac:dyDescent="0.2">
      <c r="A45" s="79" t="s">
        <v>97</v>
      </c>
      <c r="B45" s="80" t="s">
        <v>98</v>
      </c>
      <c r="C45" s="84">
        <f>SUM(C33:C44)</f>
        <v>0</v>
      </c>
      <c r="D45" s="84">
        <f>SUM(D33:D44)</f>
        <v>0</v>
      </c>
    </row>
    <row r="46" spans="1:4" x14ac:dyDescent="0.2">
      <c r="A46" s="82" t="s">
        <v>99</v>
      </c>
      <c r="B46" s="86" t="s">
        <v>100</v>
      </c>
      <c r="C46" s="51"/>
      <c r="D46" s="51"/>
    </row>
    <row r="47" spans="1:4" x14ac:dyDescent="0.2">
      <c r="A47" s="82" t="s">
        <v>101</v>
      </c>
      <c r="B47" s="83" t="s">
        <v>102</v>
      </c>
      <c r="C47" s="51"/>
      <c r="D47" s="51"/>
    </row>
    <row r="48" spans="1:4" x14ac:dyDescent="0.2">
      <c r="A48" s="82" t="s">
        <v>103</v>
      </c>
      <c r="B48" s="83" t="s">
        <v>104</v>
      </c>
      <c r="C48" s="51"/>
      <c r="D48" s="51"/>
    </row>
    <row r="49" spans="1:4" x14ac:dyDescent="0.2">
      <c r="A49" s="82" t="s">
        <v>105</v>
      </c>
      <c r="B49" s="83" t="s">
        <v>106</v>
      </c>
      <c r="C49" s="51"/>
      <c r="D49" s="51"/>
    </row>
    <row r="50" spans="1:4" x14ac:dyDescent="0.2">
      <c r="A50" s="82" t="s">
        <v>107</v>
      </c>
      <c r="B50" s="83" t="s">
        <v>108</v>
      </c>
      <c r="C50" s="51"/>
      <c r="D50" s="51"/>
    </row>
    <row r="51" spans="1:4" x14ac:dyDescent="0.2">
      <c r="A51" s="82" t="s">
        <v>109</v>
      </c>
      <c r="B51" s="83"/>
      <c r="C51" s="51"/>
      <c r="D51" s="51"/>
    </row>
    <row r="52" spans="1:4" x14ac:dyDescent="0.2">
      <c r="A52" s="79" t="s">
        <v>110</v>
      </c>
      <c r="B52" s="80" t="s">
        <v>111</v>
      </c>
      <c r="C52" s="84">
        <f>SUM(C46:C51)</f>
        <v>0</v>
      </c>
      <c r="D52" s="84">
        <f>SUM(D46:D51)</f>
        <v>0</v>
      </c>
    </row>
    <row r="53" spans="1:4" x14ac:dyDescent="0.2">
      <c r="A53" s="79" t="s">
        <v>112</v>
      </c>
      <c r="B53" s="80" t="s">
        <v>113</v>
      </c>
      <c r="C53" s="84">
        <f>+C45+C52</f>
        <v>0</v>
      </c>
      <c r="D53" s="84">
        <f>+D45+D52</f>
        <v>0</v>
      </c>
    </row>
    <row r="54" spans="1:4" x14ac:dyDescent="0.2">
      <c r="A54" s="82" t="s">
        <v>114</v>
      </c>
      <c r="B54" s="87" t="s">
        <v>115</v>
      </c>
      <c r="C54" s="88"/>
      <c r="D54" s="88"/>
    </row>
    <row r="55" spans="1:4" x14ac:dyDescent="0.2">
      <c r="A55" s="89" t="s">
        <v>116</v>
      </c>
      <c r="B55" s="90" t="s">
        <v>117</v>
      </c>
      <c r="C55" s="91">
        <f>C56+C57+C58</f>
        <v>0</v>
      </c>
      <c r="D55" s="91">
        <f>D56+D57+D58</f>
        <v>0</v>
      </c>
    </row>
    <row r="56" spans="1:4" x14ac:dyDescent="0.2">
      <c r="A56" s="82" t="s">
        <v>118</v>
      </c>
      <c r="B56" s="83" t="s">
        <v>119</v>
      </c>
      <c r="C56" s="51"/>
      <c r="D56" s="51"/>
    </row>
    <row r="57" spans="1:4" x14ac:dyDescent="0.2">
      <c r="A57" s="82" t="s">
        <v>120</v>
      </c>
      <c r="B57" s="83" t="s">
        <v>121</v>
      </c>
      <c r="C57" s="51"/>
      <c r="D57" s="51"/>
    </row>
    <row r="58" spans="1:4" x14ac:dyDescent="0.2">
      <c r="A58" s="82" t="s">
        <v>122</v>
      </c>
      <c r="B58" s="83" t="s">
        <v>123</v>
      </c>
      <c r="C58" s="51"/>
      <c r="D58" s="51"/>
    </row>
    <row r="59" spans="1:4" x14ac:dyDescent="0.2">
      <c r="A59" s="82" t="s">
        <v>124</v>
      </c>
      <c r="B59" s="83" t="s">
        <v>125</v>
      </c>
      <c r="C59" s="51"/>
      <c r="D59" s="51"/>
    </row>
    <row r="60" spans="1:4" x14ac:dyDescent="0.2">
      <c r="A60" s="82" t="s">
        <v>126</v>
      </c>
      <c r="B60" s="83" t="s">
        <v>127</v>
      </c>
      <c r="C60" s="51"/>
      <c r="D60" s="51"/>
    </row>
    <row r="61" spans="1:4" x14ac:dyDescent="0.2">
      <c r="A61" s="82" t="s">
        <v>128</v>
      </c>
      <c r="B61" s="83" t="s">
        <v>129</v>
      </c>
      <c r="C61" s="51"/>
      <c r="D61" s="51"/>
    </row>
    <row r="62" spans="1:4" x14ac:dyDescent="0.2">
      <c r="A62" s="82" t="s">
        <v>130</v>
      </c>
      <c r="B62" s="83" t="s">
        <v>131</v>
      </c>
      <c r="C62" s="51"/>
      <c r="D62" s="51"/>
    </row>
    <row r="63" spans="1:4" x14ac:dyDescent="0.2">
      <c r="A63" s="82" t="s">
        <v>132</v>
      </c>
      <c r="B63" s="83" t="s">
        <v>133</v>
      </c>
      <c r="C63" s="51"/>
      <c r="D63" s="51"/>
    </row>
    <row r="64" spans="1:4" x14ac:dyDescent="0.2">
      <c r="A64" s="82" t="s">
        <v>134</v>
      </c>
      <c r="B64" s="83" t="s">
        <v>135</v>
      </c>
      <c r="C64" s="51"/>
      <c r="D64" s="51"/>
    </row>
    <row r="65" spans="1:4" x14ac:dyDescent="0.2">
      <c r="A65" s="82" t="s">
        <v>136</v>
      </c>
      <c r="B65" s="83"/>
      <c r="C65" s="51"/>
      <c r="D65" s="51"/>
    </row>
    <row r="66" spans="1:4" x14ac:dyDescent="0.2">
      <c r="A66" s="79" t="s">
        <v>137</v>
      </c>
      <c r="B66" s="80" t="s">
        <v>138</v>
      </c>
      <c r="C66" s="84">
        <f>C55+C59+C60+C61+C62+C63+C64</f>
        <v>0</v>
      </c>
      <c r="D66" s="84">
        <f>D55+D59+D60+D61+D62+D63+D64</f>
        <v>0</v>
      </c>
    </row>
    <row r="67" spans="1:4" x14ac:dyDescent="0.2">
      <c r="A67" s="79" t="s">
        <v>139</v>
      </c>
      <c r="B67" s="80" t="s">
        <v>140</v>
      </c>
      <c r="C67" s="84">
        <f>C53+C66</f>
        <v>0</v>
      </c>
      <c r="D67" s="84">
        <f>D53+D66</f>
        <v>0</v>
      </c>
    </row>
    <row r="69" spans="1:4" x14ac:dyDescent="0.2">
      <c r="B69" s="93" t="str">
        <f>+[1]RCA!B31</f>
        <v>Тайланг үнэн зөв гаргасан:</v>
      </c>
    </row>
    <row r="70" spans="1:4" x14ac:dyDescent="0.2">
      <c r="B70" s="93" t="str">
        <f>+[1]RCA!B32</f>
        <v>Гүйцэтгэх захирал</v>
      </c>
      <c r="C70" s="131" t="s">
        <v>141</v>
      </c>
      <c r="D70" s="131"/>
    </row>
    <row r="71" spans="1:4" x14ac:dyDescent="0.2">
      <c r="B71" s="93" t="s">
        <v>142</v>
      </c>
      <c r="C71" s="131" t="s">
        <v>141</v>
      </c>
      <c r="D71" s="131"/>
    </row>
  </sheetData>
  <sheetProtection password="CA9F"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C5" sqref="C5"/>
    </sheetView>
  </sheetViews>
  <sheetFormatPr defaultRowHeight="12.75" x14ac:dyDescent="0.2"/>
  <cols>
    <col min="1" max="1" width="5.7109375" style="104" customWidth="1"/>
    <col min="2" max="2" width="51.5703125" style="93" customWidth="1"/>
    <col min="3" max="3" width="20.7109375" style="93" customWidth="1"/>
    <col min="4" max="4" width="18.7109375" style="33" customWidth="1"/>
    <col min="5" max="256" width="9.140625" style="33"/>
    <col min="257" max="257" width="5.7109375" style="33" customWidth="1"/>
    <col min="258" max="258" width="51.5703125" style="33" customWidth="1"/>
    <col min="259" max="259" width="20.7109375" style="33" customWidth="1"/>
    <col min="260" max="260" width="18.7109375" style="33" customWidth="1"/>
    <col min="261" max="512" width="9.140625" style="33"/>
    <col min="513" max="513" width="5.7109375" style="33" customWidth="1"/>
    <col min="514" max="514" width="51.5703125" style="33" customWidth="1"/>
    <col min="515" max="515" width="20.7109375" style="33" customWidth="1"/>
    <col min="516" max="516" width="18.7109375" style="33" customWidth="1"/>
    <col min="517" max="768" width="9.140625" style="33"/>
    <col min="769" max="769" width="5.7109375" style="33" customWidth="1"/>
    <col min="770" max="770" width="51.5703125" style="33" customWidth="1"/>
    <col min="771" max="771" width="20.7109375" style="33" customWidth="1"/>
    <col min="772" max="772" width="18.7109375" style="33" customWidth="1"/>
    <col min="773" max="1024" width="9.140625" style="33"/>
    <col min="1025" max="1025" width="5.7109375" style="33" customWidth="1"/>
    <col min="1026" max="1026" width="51.5703125" style="33" customWidth="1"/>
    <col min="1027" max="1027" width="20.7109375" style="33" customWidth="1"/>
    <col min="1028" max="1028" width="18.7109375" style="33" customWidth="1"/>
    <col min="1029" max="1280" width="9.140625" style="33"/>
    <col min="1281" max="1281" width="5.7109375" style="33" customWidth="1"/>
    <col min="1282" max="1282" width="51.5703125" style="33" customWidth="1"/>
    <col min="1283" max="1283" width="20.7109375" style="33" customWidth="1"/>
    <col min="1284" max="1284" width="18.7109375" style="33" customWidth="1"/>
    <col min="1285" max="1536" width="9.140625" style="33"/>
    <col min="1537" max="1537" width="5.7109375" style="33" customWidth="1"/>
    <col min="1538" max="1538" width="51.5703125" style="33" customWidth="1"/>
    <col min="1539" max="1539" width="20.7109375" style="33" customWidth="1"/>
    <col min="1540" max="1540" width="18.7109375" style="33" customWidth="1"/>
    <col min="1541" max="1792" width="9.140625" style="33"/>
    <col min="1793" max="1793" width="5.7109375" style="33" customWidth="1"/>
    <col min="1794" max="1794" width="51.5703125" style="33" customWidth="1"/>
    <col min="1795" max="1795" width="20.7109375" style="33" customWidth="1"/>
    <col min="1796" max="1796" width="18.7109375" style="33" customWidth="1"/>
    <col min="1797" max="2048" width="9.140625" style="33"/>
    <col min="2049" max="2049" width="5.7109375" style="33" customWidth="1"/>
    <col min="2050" max="2050" width="51.5703125" style="33" customWidth="1"/>
    <col min="2051" max="2051" width="20.7109375" style="33" customWidth="1"/>
    <col min="2052" max="2052" width="18.7109375" style="33" customWidth="1"/>
    <col min="2053" max="2304" width="9.140625" style="33"/>
    <col min="2305" max="2305" width="5.7109375" style="33" customWidth="1"/>
    <col min="2306" max="2306" width="51.5703125" style="33" customWidth="1"/>
    <col min="2307" max="2307" width="20.7109375" style="33" customWidth="1"/>
    <col min="2308" max="2308" width="18.7109375" style="33" customWidth="1"/>
    <col min="2309" max="2560" width="9.140625" style="33"/>
    <col min="2561" max="2561" width="5.7109375" style="33" customWidth="1"/>
    <col min="2562" max="2562" width="51.5703125" style="33" customWidth="1"/>
    <col min="2563" max="2563" width="20.7109375" style="33" customWidth="1"/>
    <col min="2564" max="2564" width="18.7109375" style="33" customWidth="1"/>
    <col min="2565" max="2816" width="9.140625" style="33"/>
    <col min="2817" max="2817" width="5.7109375" style="33" customWidth="1"/>
    <col min="2818" max="2818" width="51.5703125" style="33" customWidth="1"/>
    <col min="2819" max="2819" width="20.7109375" style="33" customWidth="1"/>
    <col min="2820" max="2820" width="18.7109375" style="33" customWidth="1"/>
    <col min="2821" max="3072" width="9.140625" style="33"/>
    <col min="3073" max="3073" width="5.7109375" style="33" customWidth="1"/>
    <col min="3074" max="3074" width="51.5703125" style="33" customWidth="1"/>
    <col min="3075" max="3075" width="20.7109375" style="33" customWidth="1"/>
    <col min="3076" max="3076" width="18.7109375" style="33" customWidth="1"/>
    <col min="3077" max="3328" width="9.140625" style="33"/>
    <col min="3329" max="3329" width="5.7109375" style="33" customWidth="1"/>
    <col min="3330" max="3330" width="51.5703125" style="33" customWidth="1"/>
    <col min="3331" max="3331" width="20.7109375" style="33" customWidth="1"/>
    <col min="3332" max="3332" width="18.7109375" style="33" customWidth="1"/>
    <col min="3333" max="3584" width="9.140625" style="33"/>
    <col min="3585" max="3585" width="5.7109375" style="33" customWidth="1"/>
    <col min="3586" max="3586" width="51.5703125" style="33" customWidth="1"/>
    <col min="3587" max="3587" width="20.7109375" style="33" customWidth="1"/>
    <col min="3588" max="3588" width="18.7109375" style="33" customWidth="1"/>
    <col min="3589" max="3840" width="9.140625" style="33"/>
    <col min="3841" max="3841" width="5.7109375" style="33" customWidth="1"/>
    <col min="3842" max="3842" width="51.5703125" style="33" customWidth="1"/>
    <col min="3843" max="3843" width="20.7109375" style="33" customWidth="1"/>
    <col min="3844" max="3844" width="18.7109375" style="33" customWidth="1"/>
    <col min="3845" max="4096" width="9.140625" style="33"/>
    <col min="4097" max="4097" width="5.7109375" style="33" customWidth="1"/>
    <col min="4098" max="4098" width="51.5703125" style="33" customWidth="1"/>
    <col min="4099" max="4099" width="20.7109375" style="33" customWidth="1"/>
    <col min="4100" max="4100" width="18.7109375" style="33" customWidth="1"/>
    <col min="4101" max="4352" width="9.140625" style="33"/>
    <col min="4353" max="4353" width="5.7109375" style="33" customWidth="1"/>
    <col min="4354" max="4354" width="51.5703125" style="33" customWidth="1"/>
    <col min="4355" max="4355" width="20.7109375" style="33" customWidth="1"/>
    <col min="4356" max="4356" width="18.7109375" style="33" customWidth="1"/>
    <col min="4357" max="4608" width="9.140625" style="33"/>
    <col min="4609" max="4609" width="5.7109375" style="33" customWidth="1"/>
    <col min="4610" max="4610" width="51.5703125" style="33" customWidth="1"/>
    <col min="4611" max="4611" width="20.7109375" style="33" customWidth="1"/>
    <col min="4612" max="4612" width="18.7109375" style="33" customWidth="1"/>
    <col min="4613" max="4864" width="9.140625" style="33"/>
    <col min="4865" max="4865" width="5.7109375" style="33" customWidth="1"/>
    <col min="4866" max="4866" width="51.5703125" style="33" customWidth="1"/>
    <col min="4867" max="4867" width="20.7109375" style="33" customWidth="1"/>
    <col min="4868" max="4868" width="18.7109375" style="33" customWidth="1"/>
    <col min="4869" max="5120" width="9.140625" style="33"/>
    <col min="5121" max="5121" width="5.7109375" style="33" customWidth="1"/>
    <col min="5122" max="5122" width="51.5703125" style="33" customWidth="1"/>
    <col min="5123" max="5123" width="20.7109375" style="33" customWidth="1"/>
    <col min="5124" max="5124" width="18.7109375" style="33" customWidth="1"/>
    <col min="5125" max="5376" width="9.140625" style="33"/>
    <col min="5377" max="5377" width="5.7109375" style="33" customWidth="1"/>
    <col min="5378" max="5378" width="51.5703125" style="33" customWidth="1"/>
    <col min="5379" max="5379" width="20.7109375" style="33" customWidth="1"/>
    <col min="5380" max="5380" width="18.7109375" style="33" customWidth="1"/>
    <col min="5381" max="5632" width="9.140625" style="33"/>
    <col min="5633" max="5633" width="5.7109375" style="33" customWidth="1"/>
    <col min="5634" max="5634" width="51.5703125" style="33" customWidth="1"/>
    <col min="5635" max="5635" width="20.7109375" style="33" customWidth="1"/>
    <col min="5636" max="5636" width="18.7109375" style="33" customWidth="1"/>
    <col min="5637" max="5888" width="9.140625" style="33"/>
    <col min="5889" max="5889" width="5.7109375" style="33" customWidth="1"/>
    <col min="5890" max="5890" width="51.5703125" style="33" customWidth="1"/>
    <col min="5891" max="5891" width="20.7109375" style="33" customWidth="1"/>
    <col min="5892" max="5892" width="18.7109375" style="33" customWidth="1"/>
    <col min="5893" max="6144" width="9.140625" style="33"/>
    <col min="6145" max="6145" width="5.7109375" style="33" customWidth="1"/>
    <col min="6146" max="6146" width="51.5703125" style="33" customWidth="1"/>
    <col min="6147" max="6147" width="20.7109375" style="33" customWidth="1"/>
    <col min="6148" max="6148" width="18.7109375" style="33" customWidth="1"/>
    <col min="6149" max="6400" width="9.140625" style="33"/>
    <col min="6401" max="6401" width="5.7109375" style="33" customWidth="1"/>
    <col min="6402" max="6402" width="51.5703125" style="33" customWidth="1"/>
    <col min="6403" max="6403" width="20.7109375" style="33" customWidth="1"/>
    <col min="6404" max="6404" width="18.7109375" style="33" customWidth="1"/>
    <col min="6405" max="6656" width="9.140625" style="33"/>
    <col min="6657" max="6657" width="5.7109375" style="33" customWidth="1"/>
    <col min="6658" max="6658" width="51.5703125" style="33" customWidth="1"/>
    <col min="6659" max="6659" width="20.7109375" style="33" customWidth="1"/>
    <col min="6660" max="6660" width="18.7109375" style="33" customWidth="1"/>
    <col min="6661" max="6912" width="9.140625" style="33"/>
    <col min="6913" max="6913" width="5.7109375" style="33" customWidth="1"/>
    <col min="6914" max="6914" width="51.5703125" style="33" customWidth="1"/>
    <col min="6915" max="6915" width="20.7109375" style="33" customWidth="1"/>
    <col min="6916" max="6916" width="18.7109375" style="33" customWidth="1"/>
    <col min="6917" max="7168" width="9.140625" style="33"/>
    <col min="7169" max="7169" width="5.7109375" style="33" customWidth="1"/>
    <col min="7170" max="7170" width="51.5703125" style="33" customWidth="1"/>
    <col min="7171" max="7171" width="20.7109375" style="33" customWidth="1"/>
    <col min="7172" max="7172" width="18.7109375" style="33" customWidth="1"/>
    <col min="7173" max="7424" width="9.140625" style="33"/>
    <col min="7425" max="7425" width="5.7109375" style="33" customWidth="1"/>
    <col min="7426" max="7426" width="51.5703125" style="33" customWidth="1"/>
    <col min="7427" max="7427" width="20.7109375" style="33" customWidth="1"/>
    <col min="7428" max="7428" width="18.7109375" style="33" customWidth="1"/>
    <col min="7429" max="7680" width="9.140625" style="33"/>
    <col min="7681" max="7681" width="5.7109375" style="33" customWidth="1"/>
    <col min="7682" max="7682" width="51.5703125" style="33" customWidth="1"/>
    <col min="7683" max="7683" width="20.7109375" style="33" customWidth="1"/>
    <col min="7684" max="7684" width="18.7109375" style="33" customWidth="1"/>
    <col min="7685" max="7936" width="9.140625" style="33"/>
    <col min="7937" max="7937" width="5.7109375" style="33" customWidth="1"/>
    <col min="7938" max="7938" width="51.5703125" style="33" customWidth="1"/>
    <col min="7939" max="7939" width="20.7109375" style="33" customWidth="1"/>
    <col min="7940" max="7940" width="18.7109375" style="33" customWidth="1"/>
    <col min="7941" max="8192" width="9.140625" style="33"/>
    <col min="8193" max="8193" width="5.7109375" style="33" customWidth="1"/>
    <col min="8194" max="8194" width="51.5703125" style="33" customWidth="1"/>
    <col min="8195" max="8195" width="20.7109375" style="33" customWidth="1"/>
    <col min="8196" max="8196" width="18.7109375" style="33" customWidth="1"/>
    <col min="8197" max="8448" width="9.140625" style="33"/>
    <col min="8449" max="8449" width="5.7109375" style="33" customWidth="1"/>
    <col min="8450" max="8450" width="51.5703125" style="33" customWidth="1"/>
    <col min="8451" max="8451" width="20.7109375" style="33" customWidth="1"/>
    <col min="8452" max="8452" width="18.7109375" style="33" customWidth="1"/>
    <col min="8453" max="8704" width="9.140625" style="33"/>
    <col min="8705" max="8705" width="5.7109375" style="33" customWidth="1"/>
    <col min="8706" max="8706" width="51.5703125" style="33" customWidth="1"/>
    <col min="8707" max="8707" width="20.7109375" style="33" customWidth="1"/>
    <col min="8708" max="8708" width="18.7109375" style="33" customWidth="1"/>
    <col min="8709" max="8960" width="9.140625" style="33"/>
    <col min="8961" max="8961" width="5.7109375" style="33" customWidth="1"/>
    <col min="8962" max="8962" width="51.5703125" style="33" customWidth="1"/>
    <col min="8963" max="8963" width="20.7109375" style="33" customWidth="1"/>
    <col min="8964" max="8964" width="18.7109375" style="33" customWidth="1"/>
    <col min="8965" max="9216" width="9.140625" style="33"/>
    <col min="9217" max="9217" width="5.7109375" style="33" customWidth="1"/>
    <col min="9218" max="9218" width="51.5703125" style="33" customWidth="1"/>
    <col min="9219" max="9219" width="20.7109375" style="33" customWidth="1"/>
    <col min="9220" max="9220" width="18.7109375" style="33" customWidth="1"/>
    <col min="9221" max="9472" width="9.140625" style="33"/>
    <col min="9473" max="9473" width="5.7109375" style="33" customWidth="1"/>
    <col min="9474" max="9474" width="51.5703125" style="33" customWidth="1"/>
    <col min="9475" max="9475" width="20.7109375" style="33" customWidth="1"/>
    <col min="9476" max="9476" width="18.7109375" style="33" customWidth="1"/>
    <col min="9477" max="9728" width="9.140625" style="33"/>
    <col min="9729" max="9729" width="5.7109375" style="33" customWidth="1"/>
    <col min="9730" max="9730" width="51.5703125" style="33" customWidth="1"/>
    <col min="9731" max="9731" width="20.7109375" style="33" customWidth="1"/>
    <col min="9732" max="9732" width="18.7109375" style="33" customWidth="1"/>
    <col min="9733" max="9984" width="9.140625" style="33"/>
    <col min="9985" max="9985" width="5.7109375" style="33" customWidth="1"/>
    <col min="9986" max="9986" width="51.5703125" style="33" customWidth="1"/>
    <col min="9987" max="9987" width="20.7109375" style="33" customWidth="1"/>
    <col min="9988" max="9988" width="18.7109375" style="33" customWidth="1"/>
    <col min="9989" max="10240" width="9.140625" style="33"/>
    <col min="10241" max="10241" width="5.7109375" style="33" customWidth="1"/>
    <col min="10242" max="10242" width="51.5703125" style="33" customWidth="1"/>
    <col min="10243" max="10243" width="20.7109375" style="33" customWidth="1"/>
    <col min="10244" max="10244" width="18.7109375" style="33" customWidth="1"/>
    <col min="10245" max="10496" width="9.140625" style="33"/>
    <col min="10497" max="10497" width="5.7109375" style="33" customWidth="1"/>
    <col min="10498" max="10498" width="51.5703125" style="33" customWidth="1"/>
    <col min="10499" max="10499" width="20.7109375" style="33" customWidth="1"/>
    <col min="10500" max="10500" width="18.7109375" style="33" customWidth="1"/>
    <col min="10501" max="10752" width="9.140625" style="33"/>
    <col min="10753" max="10753" width="5.7109375" style="33" customWidth="1"/>
    <col min="10754" max="10754" width="51.5703125" style="33" customWidth="1"/>
    <col min="10755" max="10755" width="20.7109375" style="33" customWidth="1"/>
    <col min="10756" max="10756" width="18.7109375" style="33" customWidth="1"/>
    <col min="10757" max="11008" width="9.140625" style="33"/>
    <col min="11009" max="11009" width="5.7109375" style="33" customWidth="1"/>
    <col min="11010" max="11010" width="51.5703125" style="33" customWidth="1"/>
    <col min="11011" max="11011" width="20.7109375" style="33" customWidth="1"/>
    <col min="11012" max="11012" width="18.7109375" style="33" customWidth="1"/>
    <col min="11013" max="11264" width="9.140625" style="33"/>
    <col min="11265" max="11265" width="5.7109375" style="33" customWidth="1"/>
    <col min="11266" max="11266" width="51.5703125" style="33" customWidth="1"/>
    <col min="11267" max="11267" width="20.7109375" style="33" customWidth="1"/>
    <col min="11268" max="11268" width="18.7109375" style="33" customWidth="1"/>
    <col min="11269" max="11520" width="9.140625" style="33"/>
    <col min="11521" max="11521" width="5.7109375" style="33" customWidth="1"/>
    <col min="11522" max="11522" width="51.5703125" style="33" customWidth="1"/>
    <col min="11523" max="11523" width="20.7109375" style="33" customWidth="1"/>
    <col min="11524" max="11524" width="18.7109375" style="33" customWidth="1"/>
    <col min="11525" max="11776" width="9.140625" style="33"/>
    <col min="11777" max="11777" width="5.7109375" style="33" customWidth="1"/>
    <col min="11778" max="11778" width="51.5703125" style="33" customWidth="1"/>
    <col min="11779" max="11779" width="20.7109375" style="33" customWidth="1"/>
    <col min="11780" max="11780" width="18.7109375" style="33" customWidth="1"/>
    <col min="11781" max="12032" width="9.140625" style="33"/>
    <col min="12033" max="12033" width="5.7109375" style="33" customWidth="1"/>
    <col min="12034" max="12034" width="51.5703125" style="33" customWidth="1"/>
    <col min="12035" max="12035" width="20.7109375" style="33" customWidth="1"/>
    <col min="12036" max="12036" width="18.7109375" style="33" customWidth="1"/>
    <col min="12037" max="12288" width="9.140625" style="33"/>
    <col min="12289" max="12289" width="5.7109375" style="33" customWidth="1"/>
    <col min="12290" max="12290" width="51.5703125" style="33" customWidth="1"/>
    <col min="12291" max="12291" width="20.7109375" style="33" customWidth="1"/>
    <col min="12292" max="12292" width="18.7109375" style="33" customWidth="1"/>
    <col min="12293" max="12544" width="9.140625" style="33"/>
    <col min="12545" max="12545" width="5.7109375" style="33" customWidth="1"/>
    <col min="12546" max="12546" width="51.5703125" style="33" customWidth="1"/>
    <col min="12547" max="12547" width="20.7109375" style="33" customWidth="1"/>
    <col min="12548" max="12548" width="18.7109375" style="33" customWidth="1"/>
    <col min="12549" max="12800" width="9.140625" style="33"/>
    <col min="12801" max="12801" width="5.7109375" style="33" customWidth="1"/>
    <col min="12802" max="12802" width="51.5703125" style="33" customWidth="1"/>
    <col min="12803" max="12803" width="20.7109375" style="33" customWidth="1"/>
    <col min="12804" max="12804" width="18.7109375" style="33" customWidth="1"/>
    <col min="12805" max="13056" width="9.140625" style="33"/>
    <col min="13057" max="13057" width="5.7109375" style="33" customWidth="1"/>
    <col min="13058" max="13058" width="51.5703125" style="33" customWidth="1"/>
    <col min="13059" max="13059" width="20.7109375" style="33" customWidth="1"/>
    <col min="13060" max="13060" width="18.7109375" style="33" customWidth="1"/>
    <col min="13061" max="13312" width="9.140625" style="33"/>
    <col min="13313" max="13313" width="5.7109375" style="33" customWidth="1"/>
    <col min="13314" max="13314" width="51.5703125" style="33" customWidth="1"/>
    <col min="13315" max="13315" width="20.7109375" style="33" customWidth="1"/>
    <col min="13316" max="13316" width="18.7109375" style="33" customWidth="1"/>
    <col min="13317" max="13568" width="9.140625" style="33"/>
    <col min="13569" max="13569" width="5.7109375" style="33" customWidth="1"/>
    <col min="13570" max="13570" width="51.5703125" style="33" customWidth="1"/>
    <col min="13571" max="13571" width="20.7109375" style="33" customWidth="1"/>
    <col min="13572" max="13572" width="18.7109375" style="33" customWidth="1"/>
    <col min="13573" max="13824" width="9.140625" style="33"/>
    <col min="13825" max="13825" width="5.7109375" style="33" customWidth="1"/>
    <col min="13826" max="13826" width="51.5703125" style="33" customWidth="1"/>
    <col min="13827" max="13827" width="20.7109375" style="33" customWidth="1"/>
    <col min="13828" max="13828" width="18.7109375" style="33" customWidth="1"/>
    <col min="13829" max="14080" width="9.140625" style="33"/>
    <col min="14081" max="14081" width="5.7109375" style="33" customWidth="1"/>
    <col min="14082" max="14082" width="51.5703125" style="33" customWidth="1"/>
    <col min="14083" max="14083" width="20.7109375" style="33" customWidth="1"/>
    <col min="14084" max="14084" width="18.7109375" style="33" customWidth="1"/>
    <col min="14085" max="14336" width="9.140625" style="33"/>
    <col min="14337" max="14337" width="5.7109375" style="33" customWidth="1"/>
    <col min="14338" max="14338" width="51.5703125" style="33" customWidth="1"/>
    <col min="14339" max="14339" width="20.7109375" style="33" customWidth="1"/>
    <col min="14340" max="14340" width="18.7109375" style="33" customWidth="1"/>
    <col min="14341" max="14592" width="9.140625" style="33"/>
    <col min="14593" max="14593" width="5.7109375" style="33" customWidth="1"/>
    <col min="14594" max="14594" width="51.5703125" style="33" customWidth="1"/>
    <col min="14595" max="14595" width="20.7109375" style="33" customWidth="1"/>
    <col min="14596" max="14596" width="18.7109375" style="33" customWidth="1"/>
    <col min="14597" max="14848" width="9.140625" style="33"/>
    <col min="14849" max="14849" width="5.7109375" style="33" customWidth="1"/>
    <col min="14850" max="14850" width="51.5703125" style="33" customWidth="1"/>
    <col min="14851" max="14851" width="20.7109375" style="33" customWidth="1"/>
    <col min="14852" max="14852" width="18.7109375" style="33" customWidth="1"/>
    <col min="14853" max="15104" width="9.140625" style="33"/>
    <col min="15105" max="15105" width="5.7109375" style="33" customWidth="1"/>
    <col min="15106" max="15106" width="51.5703125" style="33" customWidth="1"/>
    <col min="15107" max="15107" width="20.7109375" style="33" customWidth="1"/>
    <col min="15108" max="15108" width="18.7109375" style="33" customWidth="1"/>
    <col min="15109" max="15360" width="9.140625" style="33"/>
    <col min="15361" max="15361" width="5.7109375" style="33" customWidth="1"/>
    <col min="15362" max="15362" width="51.5703125" style="33" customWidth="1"/>
    <col min="15363" max="15363" width="20.7109375" style="33" customWidth="1"/>
    <col min="15364" max="15364" width="18.7109375" style="33" customWidth="1"/>
    <col min="15365" max="15616" width="9.140625" style="33"/>
    <col min="15617" max="15617" width="5.7109375" style="33" customWidth="1"/>
    <col min="15618" max="15618" width="51.5703125" style="33" customWidth="1"/>
    <col min="15619" max="15619" width="20.7109375" style="33" customWidth="1"/>
    <col min="15620" max="15620" width="18.7109375" style="33" customWidth="1"/>
    <col min="15621" max="15872" width="9.140625" style="33"/>
    <col min="15873" max="15873" width="5.7109375" style="33" customWidth="1"/>
    <col min="15874" max="15874" width="51.5703125" style="33" customWidth="1"/>
    <col min="15875" max="15875" width="20.7109375" style="33" customWidth="1"/>
    <col min="15876" max="15876" width="18.7109375" style="33" customWidth="1"/>
    <col min="15877" max="16128" width="9.140625" style="33"/>
    <col min="16129" max="16129" width="5.7109375" style="33" customWidth="1"/>
    <col min="16130" max="16130" width="51.5703125" style="33" customWidth="1"/>
    <col min="16131" max="16131" width="20.7109375" style="33" customWidth="1"/>
    <col min="16132" max="16132" width="18.7109375" style="33" customWidth="1"/>
    <col min="16133" max="16384" width="9.140625" style="33"/>
  </cols>
  <sheetData>
    <row r="1" spans="1:4" x14ac:dyDescent="0.2">
      <c r="A1" s="131" t="s">
        <v>143</v>
      </c>
      <c r="B1" s="131"/>
      <c r="C1" s="131"/>
    </row>
    <row r="2" spans="1:4" x14ac:dyDescent="0.2">
      <c r="A2" s="132" t="str">
        <f>+'CT1'!A2:D2</f>
        <v>ХУУЛИЙН ЭТГЭЭДИЙН НЭР</v>
      </c>
      <c r="B2" s="132"/>
      <c r="C2" s="132"/>
      <c r="D2" s="52"/>
    </row>
    <row r="3" spans="1:4" x14ac:dyDescent="0.2">
      <c r="A3" s="57"/>
      <c r="B3" s="57"/>
      <c r="C3" s="94" t="str">
        <f>+[1]BS!D3</f>
        <v>/мянган төгрөг/</v>
      </c>
    </row>
    <row r="4" spans="1:4" x14ac:dyDescent="0.2">
      <c r="A4" s="95" t="s">
        <v>16</v>
      </c>
      <c r="B4" s="95" t="s">
        <v>17</v>
      </c>
      <c r="C4" s="96" t="str">
        <f>'CT1'!D4</f>
        <v>...-р сарын ...</v>
      </c>
    </row>
    <row r="5" spans="1:4" x14ac:dyDescent="0.2">
      <c r="A5" s="95">
        <v>1</v>
      </c>
      <c r="B5" s="97" t="s">
        <v>144</v>
      </c>
      <c r="C5" s="53"/>
    </row>
    <row r="6" spans="1:4" x14ac:dyDescent="0.2">
      <c r="A6" s="95">
        <v>2</v>
      </c>
      <c r="B6" s="97" t="s">
        <v>145</v>
      </c>
      <c r="C6" s="53"/>
    </row>
    <row r="7" spans="1:4" x14ac:dyDescent="0.2">
      <c r="A7" s="98">
        <v>3</v>
      </c>
      <c r="B7" s="99" t="s">
        <v>146</v>
      </c>
      <c r="C7" s="100">
        <f>C5-C6</f>
        <v>0</v>
      </c>
    </row>
    <row r="8" spans="1:4" x14ac:dyDescent="0.2">
      <c r="A8" s="95">
        <v>4</v>
      </c>
      <c r="B8" s="97" t="s">
        <v>147</v>
      </c>
      <c r="C8" s="54"/>
    </row>
    <row r="9" spans="1:4" x14ac:dyDescent="0.2">
      <c r="A9" s="95">
        <v>5</v>
      </c>
      <c r="B9" s="97" t="s">
        <v>148</v>
      </c>
      <c r="C9" s="54"/>
    </row>
    <row r="10" spans="1:4" x14ac:dyDescent="0.2">
      <c r="A10" s="95">
        <v>6</v>
      </c>
      <c r="B10" s="97" t="s">
        <v>149</v>
      </c>
      <c r="C10" s="54"/>
    </row>
    <row r="11" spans="1:4" x14ac:dyDescent="0.2">
      <c r="A11" s="95">
        <v>7</v>
      </c>
      <c r="B11" s="97" t="s">
        <v>150</v>
      </c>
      <c r="C11" s="55"/>
    </row>
    <row r="12" spans="1:4" x14ac:dyDescent="0.2">
      <c r="A12" s="95">
        <v>8</v>
      </c>
      <c r="B12" s="97" t="s">
        <v>151</v>
      </c>
      <c r="C12" s="55"/>
    </row>
    <row r="13" spans="1:4" x14ac:dyDescent="0.2">
      <c r="A13" s="95">
        <v>9</v>
      </c>
      <c r="B13" s="97" t="s">
        <v>152</v>
      </c>
      <c r="C13" s="55"/>
    </row>
    <row r="14" spans="1:4" x14ac:dyDescent="0.2">
      <c r="A14" s="95">
        <v>10</v>
      </c>
      <c r="B14" s="97" t="s">
        <v>153</v>
      </c>
      <c r="C14" s="55"/>
    </row>
    <row r="15" spans="1:4" x14ac:dyDescent="0.2">
      <c r="A15" s="95">
        <v>11</v>
      </c>
      <c r="B15" s="97" t="s">
        <v>154</v>
      </c>
      <c r="C15" s="55"/>
    </row>
    <row r="16" spans="1:4" x14ac:dyDescent="0.2">
      <c r="A16" s="95">
        <v>12</v>
      </c>
      <c r="B16" s="97" t="s">
        <v>155</v>
      </c>
      <c r="C16" s="55"/>
    </row>
    <row r="17" spans="1:3" x14ac:dyDescent="0.2">
      <c r="A17" s="95">
        <v>13</v>
      </c>
      <c r="B17" s="97" t="s">
        <v>156</v>
      </c>
      <c r="C17" s="53"/>
    </row>
    <row r="18" spans="1:3" x14ac:dyDescent="0.2">
      <c r="A18" s="95">
        <v>14</v>
      </c>
      <c r="B18" s="97" t="s">
        <v>157</v>
      </c>
      <c r="C18" s="55"/>
    </row>
    <row r="19" spans="1:3" x14ac:dyDescent="0.2">
      <c r="A19" s="95">
        <v>15</v>
      </c>
      <c r="B19" s="97" t="s">
        <v>158</v>
      </c>
      <c r="C19" s="55"/>
    </row>
    <row r="20" spans="1:3" x14ac:dyDescent="0.2">
      <c r="A20" s="95">
        <v>16</v>
      </c>
      <c r="B20" s="97" t="s">
        <v>159</v>
      </c>
      <c r="C20" s="55"/>
    </row>
    <row r="21" spans="1:3" x14ac:dyDescent="0.2">
      <c r="A21" s="95">
        <v>17</v>
      </c>
      <c r="B21" s="97" t="s">
        <v>160</v>
      </c>
      <c r="C21" s="55"/>
    </row>
    <row r="22" spans="1:3" x14ac:dyDescent="0.2">
      <c r="A22" s="98">
        <v>18</v>
      </c>
      <c r="B22" s="99" t="s">
        <v>161</v>
      </c>
      <c r="C22" s="100">
        <f>C7+C8+C9+C10+C11+C12-C13-C14-C15-C16+C17+C18+C19+C20+C21</f>
        <v>0</v>
      </c>
    </row>
    <row r="23" spans="1:3" x14ac:dyDescent="0.2">
      <c r="A23" s="95">
        <v>19</v>
      </c>
      <c r="B23" s="101" t="s">
        <v>162</v>
      </c>
      <c r="C23" s="55"/>
    </row>
    <row r="24" spans="1:3" x14ac:dyDescent="0.2">
      <c r="A24" s="98">
        <v>20</v>
      </c>
      <c r="B24" s="99" t="s">
        <v>163</v>
      </c>
      <c r="C24" s="100">
        <f>C22-C23</f>
        <v>0</v>
      </c>
    </row>
    <row r="25" spans="1:3" ht="25.5" x14ac:dyDescent="0.2">
      <c r="A25" s="95">
        <v>21</v>
      </c>
      <c r="B25" s="102" t="s">
        <v>164</v>
      </c>
      <c r="C25" s="56"/>
    </row>
    <row r="26" spans="1:3" x14ac:dyDescent="0.2">
      <c r="A26" s="98">
        <v>22</v>
      </c>
      <c r="B26" s="99" t="s">
        <v>165</v>
      </c>
      <c r="C26" s="100">
        <f>C24-C25</f>
        <v>0</v>
      </c>
    </row>
    <row r="27" spans="1:3" x14ac:dyDescent="0.2">
      <c r="A27" s="95">
        <v>23</v>
      </c>
      <c r="B27" s="97" t="s">
        <v>166</v>
      </c>
      <c r="C27" s="54"/>
    </row>
    <row r="28" spans="1:3" x14ac:dyDescent="0.2">
      <c r="A28" s="95"/>
      <c r="B28" s="97" t="s">
        <v>167</v>
      </c>
      <c r="C28" s="54"/>
    </row>
    <row r="29" spans="1:3" x14ac:dyDescent="0.2">
      <c r="A29" s="95"/>
      <c r="B29" s="97" t="s">
        <v>168</v>
      </c>
      <c r="C29" s="56"/>
    </row>
    <row r="30" spans="1:3" x14ac:dyDescent="0.2">
      <c r="A30" s="95"/>
      <c r="B30" s="97" t="s">
        <v>169</v>
      </c>
      <c r="C30" s="56"/>
    </row>
    <row r="31" spans="1:3" x14ac:dyDescent="0.2">
      <c r="A31" s="95">
        <v>24</v>
      </c>
      <c r="B31" s="102" t="s">
        <v>170</v>
      </c>
      <c r="C31" s="54"/>
    </row>
    <row r="32" spans="1:3" x14ac:dyDescent="0.2">
      <c r="A32" s="98">
        <v>25</v>
      </c>
      <c r="B32" s="99" t="s">
        <v>171</v>
      </c>
      <c r="C32" s="103">
        <v>0</v>
      </c>
    </row>
    <row r="33" spans="1:3" x14ac:dyDescent="0.2">
      <c r="A33" s="93"/>
    </row>
    <row r="34" spans="1:3" x14ac:dyDescent="0.2">
      <c r="B34" s="93" t="str">
        <f>+[1]BS!B69</f>
        <v>Тайланг үнэн зөв гаргасан:</v>
      </c>
    </row>
    <row r="35" spans="1:3" x14ac:dyDescent="0.2">
      <c r="B35" s="93" t="str">
        <f>+[1]BS!B70</f>
        <v>Гүйцэтгэх захирал</v>
      </c>
      <c r="C35" s="93" t="str">
        <f>+'CT1'!C70:D70</f>
        <v>/НЭР/</v>
      </c>
    </row>
    <row r="36" spans="1:3" x14ac:dyDescent="0.2">
      <c r="B36" s="93" t="str">
        <f>+[1]BS!B71</f>
        <v xml:space="preserve">Нягтлан бодогч </v>
      </c>
      <c r="C36" s="93" t="str">
        <f>+'CT1'!C71:D71</f>
        <v>/НЭР/</v>
      </c>
    </row>
  </sheetData>
  <sheetProtection password="CA9F"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D4" sqref="D4"/>
    </sheetView>
  </sheetViews>
  <sheetFormatPr defaultRowHeight="12.75" x14ac:dyDescent="0.2"/>
  <cols>
    <col min="1" max="1" width="5.7109375" style="104" bestFit="1" customWidth="1"/>
    <col min="2" max="2" width="46" style="93" customWidth="1"/>
    <col min="3" max="3" width="15.7109375" style="93" customWidth="1"/>
    <col min="4" max="4" width="15.140625" style="93" customWidth="1"/>
    <col min="5" max="256" width="9.140625" style="33"/>
    <col min="257" max="257" width="5.7109375" style="33" bestFit="1" customWidth="1"/>
    <col min="258" max="258" width="46" style="33" customWidth="1"/>
    <col min="259" max="259" width="15.7109375" style="33" customWidth="1"/>
    <col min="260" max="260" width="15.140625" style="33" customWidth="1"/>
    <col min="261" max="512" width="9.140625" style="33"/>
    <col min="513" max="513" width="5.7109375" style="33" bestFit="1" customWidth="1"/>
    <col min="514" max="514" width="46" style="33" customWidth="1"/>
    <col min="515" max="515" width="15.7109375" style="33" customWidth="1"/>
    <col min="516" max="516" width="15.140625" style="33" customWidth="1"/>
    <col min="517" max="768" width="9.140625" style="33"/>
    <col min="769" max="769" width="5.7109375" style="33" bestFit="1" customWidth="1"/>
    <col min="770" max="770" width="46" style="33" customWidth="1"/>
    <col min="771" max="771" width="15.7109375" style="33" customWidth="1"/>
    <col min="772" max="772" width="15.140625" style="33" customWidth="1"/>
    <col min="773" max="1024" width="9.140625" style="33"/>
    <col min="1025" max="1025" width="5.7109375" style="33" bestFit="1" customWidth="1"/>
    <col min="1026" max="1026" width="46" style="33" customWidth="1"/>
    <col min="1027" max="1027" width="15.7109375" style="33" customWidth="1"/>
    <col min="1028" max="1028" width="15.140625" style="33" customWidth="1"/>
    <col min="1029" max="1280" width="9.140625" style="33"/>
    <col min="1281" max="1281" width="5.7109375" style="33" bestFit="1" customWidth="1"/>
    <col min="1282" max="1282" width="46" style="33" customWidth="1"/>
    <col min="1283" max="1283" width="15.7109375" style="33" customWidth="1"/>
    <col min="1284" max="1284" width="15.140625" style="33" customWidth="1"/>
    <col min="1285" max="1536" width="9.140625" style="33"/>
    <col min="1537" max="1537" width="5.7109375" style="33" bestFit="1" customWidth="1"/>
    <col min="1538" max="1538" width="46" style="33" customWidth="1"/>
    <col min="1539" max="1539" width="15.7109375" style="33" customWidth="1"/>
    <col min="1540" max="1540" width="15.140625" style="33" customWidth="1"/>
    <col min="1541" max="1792" width="9.140625" style="33"/>
    <col min="1793" max="1793" width="5.7109375" style="33" bestFit="1" customWidth="1"/>
    <col min="1794" max="1794" width="46" style="33" customWidth="1"/>
    <col min="1795" max="1795" width="15.7109375" style="33" customWidth="1"/>
    <col min="1796" max="1796" width="15.140625" style="33" customWidth="1"/>
    <col min="1797" max="2048" width="9.140625" style="33"/>
    <col min="2049" max="2049" width="5.7109375" style="33" bestFit="1" customWidth="1"/>
    <col min="2050" max="2050" width="46" style="33" customWidth="1"/>
    <col min="2051" max="2051" width="15.7109375" style="33" customWidth="1"/>
    <col min="2052" max="2052" width="15.140625" style="33" customWidth="1"/>
    <col min="2053" max="2304" width="9.140625" style="33"/>
    <col min="2305" max="2305" width="5.7109375" style="33" bestFit="1" customWidth="1"/>
    <col min="2306" max="2306" width="46" style="33" customWidth="1"/>
    <col min="2307" max="2307" width="15.7109375" style="33" customWidth="1"/>
    <col min="2308" max="2308" width="15.140625" style="33" customWidth="1"/>
    <col min="2309" max="2560" width="9.140625" style="33"/>
    <col min="2561" max="2561" width="5.7109375" style="33" bestFit="1" customWidth="1"/>
    <col min="2562" max="2562" width="46" style="33" customWidth="1"/>
    <col min="2563" max="2563" width="15.7109375" style="33" customWidth="1"/>
    <col min="2564" max="2564" width="15.140625" style="33" customWidth="1"/>
    <col min="2565" max="2816" width="9.140625" style="33"/>
    <col min="2817" max="2817" width="5.7109375" style="33" bestFit="1" customWidth="1"/>
    <col min="2818" max="2818" width="46" style="33" customWidth="1"/>
    <col min="2819" max="2819" width="15.7109375" style="33" customWidth="1"/>
    <col min="2820" max="2820" width="15.140625" style="33" customWidth="1"/>
    <col min="2821" max="3072" width="9.140625" style="33"/>
    <col min="3073" max="3073" width="5.7109375" style="33" bestFit="1" customWidth="1"/>
    <col min="3074" max="3074" width="46" style="33" customWidth="1"/>
    <col min="3075" max="3075" width="15.7109375" style="33" customWidth="1"/>
    <col min="3076" max="3076" width="15.140625" style="33" customWidth="1"/>
    <col min="3077" max="3328" width="9.140625" style="33"/>
    <col min="3329" max="3329" width="5.7109375" style="33" bestFit="1" customWidth="1"/>
    <col min="3330" max="3330" width="46" style="33" customWidth="1"/>
    <col min="3331" max="3331" width="15.7109375" style="33" customWidth="1"/>
    <col min="3332" max="3332" width="15.140625" style="33" customWidth="1"/>
    <col min="3333" max="3584" width="9.140625" style="33"/>
    <col min="3585" max="3585" width="5.7109375" style="33" bestFit="1" customWidth="1"/>
    <col min="3586" max="3586" width="46" style="33" customWidth="1"/>
    <col min="3587" max="3587" width="15.7109375" style="33" customWidth="1"/>
    <col min="3588" max="3588" width="15.140625" style="33" customWidth="1"/>
    <col min="3589" max="3840" width="9.140625" style="33"/>
    <col min="3841" max="3841" width="5.7109375" style="33" bestFit="1" customWidth="1"/>
    <col min="3842" max="3842" width="46" style="33" customWidth="1"/>
    <col min="3843" max="3843" width="15.7109375" style="33" customWidth="1"/>
    <col min="3844" max="3844" width="15.140625" style="33" customWidth="1"/>
    <col min="3845" max="4096" width="9.140625" style="33"/>
    <col min="4097" max="4097" width="5.7109375" style="33" bestFit="1" customWidth="1"/>
    <col min="4098" max="4098" width="46" style="33" customWidth="1"/>
    <col min="4099" max="4099" width="15.7109375" style="33" customWidth="1"/>
    <col min="4100" max="4100" width="15.140625" style="33" customWidth="1"/>
    <col min="4101" max="4352" width="9.140625" style="33"/>
    <col min="4353" max="4353" width="5.7109375" style="33" bestFit="1" customWidth="1"/>
    <col min="4354" max="4354" width="46" style="33" customWidth="1"/>
    <col min="4355" max="4355" width="15.7109375" style="33" customWidth="1"/>
    <col min="4356" max="4356" width="15.140625" style="33" customWidth="1"/>
    <col min="4357" max="4608" width="9.140625" style="33"/>
    <col min="4609" max="4609" width="5.7109375" style="33" bestFit="1" customWidth="1"/>
    <col min="4610" max="4610" width="46" style="33" customWidth="1"/>
    <col min="4611" max="4611" width="15.7109375" style="33" customWidth="1"/>
    <col min="4612" max="4612" width="15.140625" style="33" customWidth="1"/>
    <col min="4613" max="4864" width="9.140625" style="33"/>
    <col min="4865" max="4865" width="5.7109375" style="33" bestFit="1" customWidth="1"/>
    <col min="4866" max="4866" width="46" style="33" customWidth="1"/>
    <col min="4867" max="4867" width="15.7109375" style="33" customWidth="1"/>
    <col min="4868" max="4868" width="15.140625" style="33" customWidth="1"/>
    <col min="4869" max="5120" width="9.140625" style="33"/>
    <col min="5121" max="5121" width="5.7109375" style="33" bestFit="1" customWidth="1"/>
    <col min="5122" max="5122" width="46" style="33" customWidth="1"/>
    <col min="5123" max="5123" width="15.7109375" style="33" customWidth="1"/>
    <col min="5124" max="5124" width="15.140625" style="33" customWidth="1"/>
    <col min="5125" max="5376" width="9.140625" style="33"/>
    <col min="5377" max="5377" width="5.7109375" style="33" bestFit="1" customWidth="1"/>
    <col min="5378" max="5378" width="46" style="33" customWidth="1"/>
    <col min="5379" max="5379" width="15.7109375" style="33" customWidth="1"/>
    <col min="5380" max="5380" width="15.140625" style="33" customWidth="1"/>
    <col min="5381" max="5632" width="9.140625" style="33"/>
    <col min="5633" max="5633" width="5.7109375" style="33" bestFit="1" customWidth="1"/>
    <col min="5634" max="5634" width="46" style="33" customWidth="1"/>
    <col min="5635" max="5635" width="15.7109375" style="33" customWidth="1"/>
    <col min="5636" max="5636" width="15.140625" style="33" customWidth="1"/>
    <col min="5637" max="5888" width="9.140625" style="33"/>
    <col min="5889" max="5889" width="5.7109375" style="33" bestFit="1" customWidth="1"/>
    <col min="5890" max="5890" width="46" style="33" customWidth="1"/>
    <col min="5891" max="5891" width="15.7109375" style="33" customWidth="1"/>
    <col min="5892" max="5892" width="15.140625" style="33" customWidth="1"/>
    <col min="5893" max="6144" width="9.140625" style="33"/>
    <col min="6145" max="6145" width="5.7109375" style="33" bestFit="1" customWidth="1"/>
    <col min="6146" max="6146" width="46" style="33" customWidth="1"/>
    <col min="6147" max="6147" width="15.7109375" style="33" customWidth="1"/>
    <col min="6148" max="6148" width="15.140625" style="33" customWidth="1"/>
    <col min="6149" max="6400" width="9.140625" style="33"/>
    <col min="6401" max="6401" width="5.7109375" style="33" bestFit="1" customWidth="1"/>
    <col min="6402" max="6402" width="46" style="33" customWidth="1"/>
    <col min="6403" max="6403" width="15.7109375" style="33" customWidth="1"/>
    <col min="6404" max="6404" width="15.140625" style="33" customWidth="1"/>
    <col min="6405" max="6656" width="9.140625" style="33"/>
    <col min="6657" max="6657" width="5.7109375" style="33" bestFit="1" customWidth="1"/>
    <col min="6658" max="6658" width="46" style="33" customWidth="1"/>
    <col min="6659" max="6659" width="15.7109375" style="33" customWidth="1"/>
    <col min="6660" max="6660" width="15.140625" style="33" customWidth="1"/>
    <col min="6661" max="6912" width="9.140625" style="33"/>
    <col min="6913" max="6913" width="5.7109375" style="33" bestFit="1" customWidth="1"/>
    <col min="6914" max="6914" width="46" style="33" customWidth="1"/>
    <col min="6915" max="6915" width="15.7109375" style="33" customWidth="1"/>
    <col min="6916" max="6916" width="15.140625" style="33" customWidth="1"/>
    <col min="6917" max="7168" width="9.140625" style="33"/>
    <col min="7169" max="7169" width="5.7109375" style="33" bestFit="1" customWidth="1"/>
    <col min="7170" max="7170" width="46" style="33" customWidth="1"/>
    <col min="7171" max="7171" width="15.7109375" style="33" customWidth="1"/>
    <col min="7172" max="7172" width="15.140625" style="33" customWidth="1"/>
    <col min="7173" max="7424" width="9.140625" style="33"/>
    <col min="7425" max="7425" width="5.7109375" style="33" bestFit="1" customWidth="1"/>
    <col min="7426" max="7426" width="46" style="33" customWidth="1"/>
    <col min="7427" max="7427" width="15.7109375" style="33" customWidth="1"/>
    <col min="7428" max="7428" width="15.140625" style="33" customWidth="1"/>
    <col min="7429" max="7680" width="9.140625" style="33"/>
    <col min="7681" max="7681" width="5.7109375" style="33" bestFit="1" customWidth="1"/>
    <col min="7682" max="7682" width="46" style="33" customWidth="1"/>
    <col min="7683" max="7683" width="15.7109375" style="33" customWidth="1"/>
    <col min="7684" max="7684" width="15.140625" style="33" customWidth="1"/>
    <col min="7685" max="7936" width="9.140625" style="33"/>
    <col min="7937" max="7937" width="5.7109375" style="33" bestFit="1" customWidth="1"/>
    <col min="7938" max="7938" width="46" style="33" customWidth="1"/>
    <col min="7939" max="7939" width="15.7109375" style="33" customWidth="1"/>
    <col min="7940" max="7940" width="15.140625" style="33" customWidth="1"/>
    <col min="7941" max="8192" width="9.140625" style="33"/>
    <col min="8193" max="8193" width="5.7109375" style="33" bestFit="1" customWidth="1"/>
    <col min="8194" max="8194" width="46" style="33" customWidth="1"/>
    <col min="8195" max="8195" width="15.7109375" style="33" customWidth="1"/>
    <col min="8196" max="8196" width="15.140625" style="33" customWidth="1"/>
    <col min="8197" max="8448" width="9.140625" style="33"/>
    <col min="8449" max="8449" width="5.7109375" style="33" bestFit="1" customWidth="1"/>
    <col min="8450" max="8450" width="46" style="33" customWidth="1"/>
    <col min="8451" max="8451" width="15.7109375" style="33" customWidth="1"/>
    <col min="8452" max="8452" width="15.140625" style="33" customWidth="1"/>
    <col min="8453" max="8704" width="9.140625" style="33"/>
    <col min="8705" max="8705" width="5.7109375" style="33" bestFit="1" customWidth="1"/>
    <col min="8706" max="8706" width="46" style="33" customWidth="1"/>
    <col min="8707" max="8707" width="15.7109375" style="33" customWidth="1"/>
    <col min="8708" max="8708" width="15.140625" style="33" customWidth="1"/>
    <col min="8709" max="8960" width="9.140625" style="33"/>
    <col min="8961" max="8961" width="5.7109375" style="33" bestFit="1" customWidth="1"/>
    <col min="8962" max="8962" width="46" style="33" customWidth="1"/>
    <col min="8963" max="8963" width="15.7109375" style="33" customWidth="1"/>
    <col min="8964" max="8964" width="15.140625" style="33" customWidth="1"/>
    <col min="8965" max="9216" width="9.140625" style="33"/>
    <col min="9217" max="9217" width="5.7109375" style="33" bestFit="1" customWidth="1"/>
    <col min="9218" max="9218" width="46" style="33" customWidth="1"/>
    <col min="9219" max="9219" width="15.7109375" style="33" customWidth="1"/>
    <col min="9220" max="9220" width="15.140625" style="33" customWidth="1"/>
    <col min="9221" max="9472" width="9.140625" style="33"/>
    <col min="9473" max="9473" width="5.7109375" style="33" bestFit="1" customWidth="1"/>
    <col min="9474" max="9474" width="46" style="33" customWidth="1"/>
    <col min="9475" max="9475" width="15.7109375" style="33" customWidth="1"/>
    <col min="9476" max="9476" width="15.140625" style="33" customWidth="1"/>
    <col min="9477" max="9728" width="9.140625" style="33"/>
    <col min="9729" max="9729" width="5.7109375" style="33" bestFit="1" customWidth="1"/>
    <col min="9730" max="9730" width="46" style="33" customWidth="1"/>
    <col min="9731" max="9731" width="15.7109375" style="33" customWidth="1"/>
    <col min="9732" max="9732" width="15.140625" style="33" customWidth="1"/>
    <col min="9733" max="9984" width="9.140625" style="33"/>
    <col min="9985" max="9985" width="5.7109375" style="33" bestFit="1" customWidth="1"/>
    <col min="9986" max="9986" width="46" style="33" customWidth="1"/>
    <col min="9987" max="9987" width="15.7109375" style="33" customWidth="1"/>
    <col min="9988" max="9988" width="15.140625" style="33" customWidth="1"/>
    <col min="9989" max="10240" width="9.140625" style="33"/>
    <col min="10241" max="10241" width="5.7109375" style="33" bestFit="1" customWidth="1"/>
    <col min="10242" max="10242" width="46" style="33" customWidth="1"/>
    <col min="10243" max="10243" width="15.7109375" style="33" customWidth="1"/>
    <col min="10244" max="10244" width="15.140625" style="33" customWidth="1"/>
    <col min="10245" max="10496" width="9.140625" style="33"/>
    <col min="10497" max="10497" width="5.7109375" style="33" bestFit="1" customWidth="1"/>
    <col min="10498" max="10498" width="46" style="33" customWidth="1"/>
    <col min="10499" max="10499" width="15.7109375" style="33" customWidth="1"/>
    <col min="10500" max="10500" width="15.140625" style="33" customWidth="1"/>
    <col min="10501" max="10752" width="9.140625" style="33"/>
    <col min="10753" max="10753" width="5.7109375" style="33" bestFit="1" customWidth="1"/>
    <col min="10754" max="10754" width="46" style="33" customWidth="1"/>
    <col min="10755" max="10755" width="15.7109375" style="33" customWidth="1"/>
    <col min="10756" max="10756" width="15.140625" style="33" customWidth="1"/>
    <col min="10757" max="11008" width="9.140625" style="33"/>
    <col min="11009" max="11009" width="5.7109375" style="33" bestFit="1" customWidth="1"/>
    <col min="11010" max="11010" width="46" style="33" customWidth="1"/>
    <col min="11011" max="11011" width="15.7109375" style="33" customWidth="1"/>
    <col min="11012" max="11012" width="15.140625" style="33" customWidth="1"/>
    <col min="11013" max="11264" width="9.140625" style="33"/>
    <col min="11265" max="11265" width="5.7109375" style="33" bestFit="1" customWidth="1"/>
    <col min="11266" max="11266" width="46" style="33" customWidth="1"/>
    <col min="11267" max="11267" width="15.7109375" style="33" customWidth="1"/>
    <col min="11268" max="11268" width="15.140625" style="33" customWidth="1"/>
    <col min="11269" max="11520" width="9.140625" style="33"/>
    <col min="11521" max="11521" width="5.7109375" style="33" bestFit="1" customWidth="1"/>
    <col min="11522" max="11522" width="46" style="33" customWidth="1"/>
    <col min="11523" max="11523" width="15.7109375" style="33" customWidth="1"/>
    <col min="11524" max="11524" width="15.140625" style="33" customWidth="1"/>
    <col min="11525" max="11776" width="9.140625" style="33"/>
    <col min="11777" max="11777" width="5.7109375" style="33" bestFit="1" customWidth="1"/>
    <col min="11778" max="11778" width="46" style="33" customWidth="1"/>
    <col min="11779" max="11779" width="15.7109375" style="33" customWidth="1"/>
    <col min="11780" max="11780" width="15.140625" style="33" customWidth="1"/>
    <col min="11781" max="12032" width="9.140625" style="33"/>
    <col min="12033" max="12033" width="5.7109375" style="33" bestFit="1" customWidth="1"/>
    <col min="12034" max="12034" width="46" style="33" customWidth="1"/>
    <col min="12035" max="12035" width="15.7109375" style="33" customWidth="1"/>
    <col min="12036" max="12036" width="15.140625" style="33" customWidth="1"/>
    <col min="12037" max="12288" width="9.140625" style="33"/>
    <col min="12289" max="12289" width="5.7109375" style="33" bestFit="1" customWidth="1"/>
    <col min="12290" max="12290" width="46" style="33" customWidth="1"/>
    <col min="12291" max="12291" width="15.7109375" style="33" customWidth="1"/>
    <col min="12292" max="12292" width="15.140625" style="33" customWidth="1"/>
    <col min="12293" max="12544" width="9.140625" style="33"/>
    <col min="12545" max="12545" width="5.7109375" style="33" bestFit="1" customWidth="1"/>
    <col min="12546" max="12546" width="46" style="33" customWidth="1"/>
    <col min="12547" max="12547" width="15.7109375" style="33" customWidth="1"/>
    <col min="12548" max="12548" width="15.140625" style="33" customWidth="1"/>
    <col min="12549" max="12800" width="9.140625" style="33"/>
    <col min="12801" max="12801" width="5.7109375" style="33" bestFit="1" customWidth="1"/>
    <col min="12802" max="12802" width="46" style="33" customWidth="1"/>
    <col min="12803" max="12803" width="15.7109375" style="33" customWidth="1"/>
    <col min="12804" max="12804" width="15.140625" style="33" customWidth="1"/>
    <col min="12805" max="13056" width="9.140625" style="33"/>
    <col min="13057" max="13057" width="5.7109375" style="33" bestFit="1" customWidth="1"/>
    <col min="13058" max="13058" width="46" style="33" customWidth="1"/>
    <col min="13059" max="13059" width="15.7109375" style="33" customWidth="1"/>
    <col min="13060" max="13060" width="15.140625" style="33" customWidth="1"/>
    <col min="13061" max="13312" width="9.140625" style="33"/>
    <col min="13313" max="13313" width="5.7109375" style="33" bestFit="1" customWidth="1"/>
    <col min="13314" max="13314" width="46" style="33" customWidth="1"/>
    <col min="13315" max="13315" width="15.7109375" style="33" customWidth="1"/>
    <col min="13316" max="13316" width="15.140625" style="33" customWidth="1"/>
    <col min="13317" max="13568" width="9.140625" style="33"/>
    <col min="13569" max="13569" width="5.7109375" style="33" bestFit="1" customWidth="1"/>
    <col min="13570" max="13570" width="46" style="33" customWidth="1"/>
    <col min="13571" max="13571" width="15.7109375" style="33" customWidth="1"/>
    <col min="13572" max="13572" width="15.140625" style="33" customWidth="1"/>
    <col min="13573" max="13824" width="9.140625" style="33"/>
    <col min="13825" max="13825" width="5.7109375" style="33" bestFit="1" customWidth="1"/>
    <col min="13826" max="13826" width="46" style="33" customWidth="1"/>
    <col min="13827" max="13827" width="15.7109375" style="33" customWidth="1"/>
    <col min="13828" max="13828" width="15.140625" style="33" customWidth="1"/>
    <col min="13829" max="14080" width="9.140625" style="33"/>
    <col min="14081" max="14081" width="5.7109375" style="33" bestFit="1" customWidth="1"/>
    <col min="14082" max="14082" width="46" style="33" customWidth="1"/>
    <col min="14083" max="14083" width="15.7109375" style="33" customWidth="1"/>
    <col min="14084" max="14084" width="15.140625" style="33" customWidth="1"/>
    <col min="14085" max="14336" width="9.140625" style="33"/>
    <col min="14337" max="14337" width="5.7109375" style="33" bestFit="1" customWidth="1"/>
    <col min="14338" max="14338" width="46" style="33" customWidth="1"/>
    <col min="14339" max="14339" width="15.7109375" style="33" customWidth="1"/>
    <col min="14340" max="14340" width="15.140625" style="33" customWidth="1"/>
    <col min="14341" max="14592" width="9.140625" style="33"/>
    <col min="14593" max="14593" width="5.7109375" style="33" bestFit="1" customWidth="1"/>
    <col min="14594" max="14594" width="46" style="33" customWidth="1"/>
    <col min="14595" max="14595" width="15.7109375" style="33" customWidth="1"/>
    <col min="14596" max="14596" width="15.140625" style="33" customWidth="1"/>
    <col min="14597" max="14848" width="9.140625" style="33"/>
    <col min="14849" max="14849" width="5.7109375" style="33" bestFit="1" customWidth="1"/>
    <col min="14850" max="14850" width="46" style="33" customWidth="1"/>
    <col min="14851" max="14851" width="15.7109375" style="33" customWidth="1"/>
    <col min="14852" max="14852" width="15.140625" style="33" customWidth="1"/>
    <col min="14853" max="15104" width="9.140625" style="33"/>
    <col min="15105" max="15105" width="5.7109375" style="33" bestFit="1" customWidth="1"/>
    <col min="15106" max="15106" width="46" style="33" customWidth="1"/>
    <col min="15107" max="15107" width="15.7109375" style="33" customWidth="1"/>
    <col min="15108" max="15108" width="15.140625" style="33" customWidth="1"/>
    <col min="15109" max="15360" width="9.140625" style="33"/>
    <col min="15361" max="15361" width="5.7109375" style="33" bestFit="1" customWidth="1"/>
    <col min="15362" max="15362" width="46" style="33" customWidth="1"/>
    <col min="15363" max="15363" width="15.7109375" style="33" customWidth="1"/>
    <col min="15364" max="15364" width="15.140625" style="33" customWidth="1"/>
    <col min="15365" max="15616" width="9.140625" style="33"/>
    <col min="15617" max="15617" width="5.7109375" style="33" bestFit="1" customWidth="1"/>
    <col min="15618" max="15618" width="46" style="33" customWidth="1"/>
    <col min="15619" max="15619" width="15.7109375" style="33" customWidth="1"/>
    <col min="15620" max="15620" width="15.140625" style="33" customWidth="1"/>
    <col min="15621" max="15872" width="9.140625" style="33"/>
    <col min="15873" max="15873" width="5.7109375" style="33" bestFit="1" customWidth="1"/>
    <col min="15874" max="15874" width="46" style="33" customWidth="1"/>
    <col min="15875" max="15875" width="15.7109375" style="33" customWidth="1"/>
    <col min="15876" max="15876" width="15.140625" style="33" customWidth="1"/>
    <col min="15877" max="16128" width="9.140625" style="33"/>
    <col min="16129" max="16129" width="5.7109375" style="33" bestFit="1" customWidth="1"/>
    <col min="16130" max="16130" width="46" style="33" customWidth="1"/>
    <col min="16131" max="16131" width="15.7109375" style="33" customWidth="1"/>
    <col min="16132" max="16132" width="15.140625" style="33" customWidth="1"/>
    <col min="16133" max="16384" width="9.140625" style="33"/>
  </cols>
  <sheetData>
    <row r="1" spans="1:4" x14ac:dyDescent="0.2">
      <c r="A1" s="131" t="s">
        <v>172</v>
      </c>
      <c r="B1" s="131"/>
      <c r="C1" s="131"/>
      <c r="D1" s="131"/>
    </row>
    <row r="2" spans="1:4" ht="15" customHeight="1" x14ac:dyDescent="0.2">
      <c r="A2" s="132" t="str">
        <f>+'CT1'!A2:D2</f>
        <v>ХУУЛИЙН ЭТГЭЭДИЙН НЭР</v>
      </c>
      <c r="B2" s="132"/>
      <c r="C2" s="132"/>
      <c r="D2" s="132"/>
    </row>
    <row r="3" spans="1:4" x14ac:dyDescent="0.2">
      <c r="A3" s="105" t="s">
        <v>16</v>
      </c>
      <c r="B3" s="105" t="s">
        <v>17</v>
      </c>
      <c r="C3" s="105" t="str">
        <f>'CT1'!C4</f>
        <v xml:space="preserve">...-р сарын ... </v>
      </c>
      <c r="D3" s="105" t="str">
        <f>'CT1'!D4</f>
        <v>...-р сарын ...</v>
      </c>
    </row>
    <row r="4" spans="1:4" ht="25.5" x14ac:dyDescent="0.2">
      <c r="A4" s="82" t="s">
        <v>20</v>
      </c>
      <c r="B4" s="86" t="s">
        <v>173</v>
      </c>
      <c r="C4" s="51"/>
      <c r="D4" s="51"/>
    </row>
    <row r="5" spans="1:4" x14ac:dyDescent="0.2">
      <c r="A5" s="85" t="s">
        <v>22</v>
      </c>
      <c r="B5" s="80" t="s">
        <v>174</v>
      </c>
      <c r="C5" s="81">
        <f>SUM(C6:C11)</f>
        <v>0</v>
      </c>
      <c r="D5" s="81">
        <f>SUM(D6:D11)</f>
        <v>0</v>
      </c>
    </row>
    <row r="6" spans="1:4" x14ac:dyDescent="0.2">
      <c r="A6" s="82" t="s">
        <v>24</v>
      </c>
      <c r="B6" s="83" t="s">
        <v>175</v>
      </c>
      <c r="C6" s="51"/>
      <c r="D6" s="51"/>
    </row>
    <row r="7" spans="1:4" x14ac:dyDescent="0.2">
      <c r="A7" s="82" t="s">
        <v>26</v>
      </c>
      <c r="B7" s="83" t="s">
        <v>176</v>
      </c>
      <c r="C7" s="51"/>
      <c r="D7" s="51"/>
    </row>
    <row r="8" spans="1:4" x14ac:dyDescent="0.2">
      <c r="A8" s="82" t="s">
        <v>28</v>
      </c>
      <c r="B8" s="83" t="s">
        <v>177</v>
      </c>
      <c r="C8" s="51"/>
      <c r="D8" s="51"/>
    </row>
    <row r="9" spans="1:4" x14ac:dyDescent="0.2">
      <c r="A9" s="82" t="s">
        <v>30</v>
      </c>
      <c r="B9" s="83" t="s">
        <v>178</v>
      </c>
      <c r="C9" s="51"/>
      <c r="D9" s="51"/>
    </row>
    <row r="10" spans="1:4" x14ac:dyDescent="0.2">
      <c r="A10" s="82" t="s">
        <v>32</v>
      </c>
      <c r="B10" s="83" t="s">
        <v>179</v>
      </c>
      <c r="C10" s="51"/>
      <c r="D10" s="51"/>
    </row>
    <row r="11" spans="1:4" x14ac:dyDescent="0.2">
      <c r="A11" s="82" t="s">
        <v>34</v>
      </c>
      <c r="B11" s="83" t="s">
        <v>180</v>
      </c>
      <c r="C11" s="51"/>
      <c r="D11" s="51"/>
    </row>
    <row r="12" spans="1:4" x14ac:dyDescent="0.2">
      <c r="A12" s="85" t="s">
        <v>45</v>
      </c>
      <c r="B12" s="80" t="s">
        <v>181</v>
      </c>
      <c r="C12" s="81">
        <f>SUM(C13:C21)</f>
        <v>0</v>
      </c>
      <c r="D12" s="81">
        <f>SUM(D13:D21)</f>
        <v>0</v>
      </c>
    </row>
    <row r="13" spans="1:4" x14ac:dyDescent="0.2">
      <c r="A13" s="82" t="s">
        <v>47</v>
      </c>
      <c r="B13" s="83" t="s">
        <v>182</v>
      </c>
      <c r="C13" s="51"/>
      <c r="D13" s="51"/>
    </row>
    <row r="14" spans="1:4" x14ac:dyDescent="0.2">
      <c r="A14" s="82" t="s">
        <v>49</v>
      </c>
      <c r="B14" s="83" t="s">
        <v>183</v>
      </c>
      <c r="C14" s="51"/>
      <c r="D14" s="51"/>
    </row>
    <row r="15" spans="1:4" x14ac:dyDescent="0.2">
      <c r="A15" s="82" t="s">
        <v>51</v>
      </c>
      <c r="B15" s="83" t="s">
        <v>184</v>
      </c>
      <c r="C15" s="51"/>
      <c r="D15" s="51"/>
    </row>
    <row r="16" spans="1:4" x14ac:dyDescent="0.2">
      <c r="A16" s="82" t="s">
        <v>53</v>
      </c>
      <c r="B16" s="83" t="s">
        <v>185</v>
      </c>
      <c r="C16" s="51"/>
      <c r="D16" s="51"/>
    </row>
    <row r="17" spans="1:4" ht="25.5" x14ac:dyDescent="0.2">
      <c r="A17" s="82" t="s">
        <v>55</v>
      </c>
      <c r="B17" s="83" t="s">
        <v>186</v>
      </c>
      <c r="C17" s="51"/>
      <c r="D17" s="51"/>
    </row>
    <row r="18" spans="1:4" x14ac:dyDescent="0.2">
      <c r="A18" s="82" t="s">
        <v>57</v>
      </c>
      <c r="B18" s="83" t="s">
        <v>187</v>
      </c>
      <c r="C18" s="51"/>
      <c r="D18" s="51"/>
    </row>
    <row r="19" spans="1:4" x14ac:dyDescent="0.2">
      <c r="A19" s="82" t="s">
        <v>59</v>
      </c>
      <c r="B19" s="83" t="s">
        <v>188</v>
      </c>
      <c r="C19" s="51"/>
      <c r="D19" s="51"/>
    </row>
    <row r="20" spans="1:4" x14ac:dyDescent="0.2">
      <c r="A20" s="82" t="s">
        <v>61</v>
      </c>
      <c r="B20" s="83" t="s">
        <v>189</v>
      </c>
      <c r="C20" s="51"/>
      <c r="D20" s="51"/>
    </row>
    <row r="21" spans="1:4" x14ac:dyDescent="0.2">
      <c r="A21" s="82" t="s">
        <v>63</v>
      </c>
      <c r="B21" s="83" t="s">
        <v>190</v>
      </c>
      <c r="C21" s="51"/>
      <c r="D21" s="51"/>
    </row>
    <row r="22" spans="1:4" ht="25.5" x14ac:dyDescent="0.2">
      <c r="A22" s="85" t="s">
        <v>66</v>
      </c>
      <c r="B22" s="80" t="s">
        <v>191</v>
      </c>
      <c r="C22" s="81">
        <f>C5-C12</f>
        <v>0</v>
      </c>
      <c r="D22" s="81">
        <f>D5-D12</f>
        <v>0</v>
      </c>
    </row>
    <row r="23" spans="1:4" ht="25.5" x14ac:dyDescent="0.2">
      <c r="A23" s="82" t="s">
        <v>68</v>
      </c>
      <c r="B23" s="86" t="s">
        <v>192</v>
      </c>
      <c r="C23" s="51"/>
      <c r="D23" s="51"/>
    </row>
    <row r="24" spans="1:4" x14ac:dyDescent="0.2">
      <c r="A24" s="82" t="s">
        <v>70</v>
      </c>
      <c r="B24" s="86" t="s">
        <v>174</v>
      </c>
      <c r="C24" s="51"/>
      <c r="D24" s="51"/>
    </row>
    <row r="25" spans="1:4" x14ac:dyDescent="0.2">
      <c r="A25" s="82" t="s">
        <v>72</v>
      </c>
      <c r="B25" s="83" t="s">
        <v>193</v>
      </c>
      <c r="C25" s="51"/>
      <c r="D25" s="51"/>
    </row>
    <row r="26" spans="1:4" x14ac:dyDescent="0.2">
      <c r="A26" s="82" t="s">
        <v>99</v>
      </c>
      <c r="B26" s="83" t="s">
        <v>194</v>
      </c>
      <c r="C26" s="51"/>
      <c r="D26" s="51"/>
    </row>
    <row r="27" spans="1:4" x14ac:dyDescent="0.2">
      <c r="A27" s="82" t="s">
        <v>195</v>
      </c>
      <c r="B27" s="83" t="s">
        <v>196</v>
      </c>
      <c r="C27" s="51"/>
      <c r="D27" s="51"/>
    </row>
    <row r="28" spans="1:4" x14ac:dyDescent="0.2">
      <c r="A28" s="82" t="s">
        <v>197</v>
      </c>
      <c r="B28" s="83" t="s">
        <v>198</v>
      </c>
      <c r="C28" s="51"/>
      <c r="D28" s="51"/>
    </row>
    <row r="29" spans="1:4" ht="25.5" x14ac:dyDescent="0.2">
      <c r="A29" s="82" t="s">
        <v>199</v>
      </c>
      <c r="B29" s="83" t="s">
        <v>200</v>
      </c>
      <c r="C29" s="51"/>
      <c r="D29" s="51"/>
    </row>
    <row r="30" spans="1:4" x14ac:dyDescent="0.2">
      <c r="A30" s="82" t="s">
        <v>201</v>
      </c>
      <c r="B30" s="83" t="s">
        <v>202</v>
      </c>
      <c r="C30" s="51"/>
      <c r="D30" s="51"/>
    </row>
    <row r="31" spans="1:4" x14ac:dyDescent="0.2">
      <c r="A31" s="82" t="s">
        <v>203</v>
      </c>
      <c r="B31" s="83" t="s">
        <v>204</v>
      </c>
      <c r="C31" s="51"/>
      <c r="D31" s="51"/>
    </row>
    <row r="32" spans="1:4" x14ac:dyDescent="0.2">
      <c r="A32" s="82" t="s">
        <v>205</v>
      </c>
      <c r="B32" s="83"/>
      <c r="C32" s="51"/>
      <c r="D32" s="51"/>
    </row>
    <row r="33" spans="1:4" x14ac:dyDescent="0.2">
      <c r="A33" s="85" t="s">
        <v>206</v>
      </c>
      <c r="B33" s="80" t="s">
        <v>181</v>
      </c>
      <c r="C33" s="81">
        <f>SUM(C34:C39)</f>
        <v>0</v>
      </c>
      <c r="D33" s="81">
        <f>SUM(D34:D39)</f>
        <v>0</v>
      </c>
    </row>
    <row r="34" spans="1:4" x14ac:dyDescent="0.2">
      <c r="A34" s="82" t="s">
        <v>207</v>
      </c>
      <c r="B34" s="83" t="s">
        <v>208</v>
      </c>
      <c r="C34" s="51"/>
      <c r="D34" s="51"/>
    </row>
    <row r="35" spans="1:4" x14ac:dyDescent="0.2">
      <c r="A35" s="82" t="s">
        <v>209</v>
      </c>
      <c r="B35" s="83" t="s">
        <v>210</v>
      </c>
      <c r="C35" s="51"/>
      <c r="D35" s="51"/>
    </row>
    <row r="36" spans="1:4" x14ac:dyDescent="0.2">
      <c r="A36" s="82" t="s">
        <v>211</v>
      </c>
      <c r="B36" s="83" t="s">
        <v>212</v>
      </c>
      <c r="C36" s="51"/>
      <c r="D36" s="51"/>
    </row>
    <row r="37" spans="1:4" x14ac:dyDescent="0.2">
      <c r="A37" s="82" t="s">
        <v>213</v>
      </c>
      <c r="B37" s="83" t="s">
        <v>214</v>
      </c>
      <c r="C37" s="51"/>
      <c r="D37" s="51"/>
    </row>
    <row r="38" spans="1:4" x14ac:dyDescent="0.2">
      <c r="A38" s="82" t="s">
        <v>215</v>
      </c>
      <c r="B38" s="83" t="s">
        <v>216</v>
      </c>
      <c r="C38" s="51"/>
      <c r="D38" s="51"/>
    </row>
    <row r="39" spans="1:4" x14ac:dyDescent="0.2">
      <c r="A39" s="82" t="s">
        <v>217</v>
      </c>
      <c r="B39" s="83"/>
      <c r="C39" s="51"/>
      <c r="D39" s="51"/>
    </row>
    <row r="40" spans="1:4" ht="25.5" x14ac:dyDescent="0.2">
      <c r="A40" s="85" t="s">
        <v>116</v>
      </c>
      <c r="B40" s="80" t="s">
        <v>218</v>
      </c>
      <c r="C40" s="81">
        <f>C24-C33</f>
        <v>0</v>
      </c>
      <c r="D40" s="81">
        <f>D24-D33</f>
        <v>0</v>
      </c>
    </row>
    <row r="41" spans="1:4" ht="25.5" x14ac:dyDescent="0.2">
      <c r="A41" s="82" t="s">
        <v>219</v>
      </c>
      <c r="B41" s="86" t="s">
        <v>220</v>
      </c>
      <c r="C41" s="51"/>
      <c r="D41" s="51"/>
    </row>
    <row r="42" spans="1:4" x14ac:dyDescent="0.2">
      <c r="A42" s="82" t="s">
        <v>221</v>
      </c>
      <c r="B42" s="86" t="s">
        <v>174</v>
      </c>
      <c r="C42" s="51"/>
      <c r="D42" s="51"/>
    </row>
    <row r="43" spans="1:4" x14ac:dyDescent="0.2">
      <c r="A43" s="82" t="s">
        <v>222</v>
      </c>
      <c r="B43" s="83" t="s">
        <v>223</v>
      </c>
      <c r="C43" s="51"/>
      <c r="D43" s="51"/>
    </row>
    <row r="44" spans="1:4" ht="25.5" x14ac:dyDescent="0.2">
      <c r="A44" s="82" t="s">
        <v>224</v>
      </c>
      <c r="B44" s="83" t="s">
        <v>225</v>
      </c>
      <c r="C44" s="51"/>
      <c r="D44" s="51"/>
    </row>
    <row r="45" spans="1:4" x14ac:dyDescent="0.2">
      <c r="A45" s="82" t="s">
        <v>226</v>
      </c>
      <c r="B45" s="83" t="s">
        <v>227</v>
      </c>
      <c r="C45" s="51"/>
      <c r="D45" s="51"/>
    </row>
    <row r="46" spans="1:4" x14ac:dyDescent="0.2">
      <c r="A46" s="82" t="s">
        <v>228</v>
      </c>
      <c r="B46" s="83"/>
      <c r="C46" s="51"/>
      <c r="D46" s="51"/>
    </row>
    <row r="47" spans="1:4" x14ac:dyDescent="0.2">
      <c r="A47" s="82" t="s">
        <v>229</v>
      </c>
      <c r="B47" s="86" t="s">
        <v>181</v>
      </c>
      <c r="C47" s="51"/>
      <c r="D47" s="51"/>
    </row>
    <row r="48" spans="1:4" x14ac:dyDescent="0.2">
      <c r="A48" s="82" t="s">
        <v>230</v>
      </c>
      <c r="B48" s="83" t="s">
        <v>231</v>
      </c>
      <c r="C48" s="51"/>
      <c r="D48" s="51"/>
    </row>
    <row r="49" spans="1:4" x14ac:dyDescent="0.2">
      <c r="A49" s="82" t="s">
        <v>232</v>
      </c>
      <c r="B49" s="83" t="s">
        <v>233</v>
      </c>
      <c r="C49" s="51"/>
      <c r="D49" s="51"/>
    </row>
    <row r="50" spans="1:4" x14ac:dyDescent="0.2">
      <c r="A50" s="82" t="s">
        <v>234</v>
      </c>
      <c r="B50" s="83" t="s">
        <v>235</v>
      </c>
      <c r="C50" s="51"/>
      <c r="D50" s="51"/>
    </row>
    <row r="51" spans="1:4" x14ac:dyDescent="0.2">
      <c r="A51" s="82" t="s">
        <v>236</v>
      </c>
      <c r="B51" s="83" t="s">
        <v>237</v>
      </c>
      <c r="C51" s="51"/>
      <c r="D51" s="51"/>
    </row>
    <row r="52" spans="1:4" x14ac:dyDescent="0.2">
      <c r="A52" s="82" t="s">
        <v>238</v>
      </c>
      <c r="B52" s="83"/>
      <c r="C52" s="51"/>
      <c r="D52" s="51"/>
    </row>
    <row r="53" spans="1:4" ht="25.5" x14ac:dyDescent="0.2">
      <c r="A53" s="85" t="s">
        <v>239</v>
      </c>
      <c r="B53" s="80" t="s">
        <v>240</v>
      </c>
      <c r="C53" s="81">
        <f>C42-C47</f>
        <v>0</v>
      </c>
      <c r="D53" s="81">
        <f>D42-D47</f>
        <v>0</v>
      </c>
    </row>
    <row r="54" spans="1:4" x14ac:dyDescent="0.2">
      <c r="A54" s="82" t="s">
        <v>241</v>
      </c>
      <c r="B54" s="83" t="s">
        <v>242</v>
      </c>
      <c r="C54" s="51"/>
      <c r="D54" s="51"/>
    </row>
    <row r="55" spans="1:4" x14ac:dyDescent="0.2">
      <c r="A55" s="82" t="s">
        <v>243</v>
      </c>
      <c r="B55" s="86" t="s">
        <v>244</v>
      </c>
      <c r="C55" s="51">
        <f>C22+C40+C53</f>
        <v>0</v>
      </c>
      <c r="D55" s="51">
        <f>D22+D40+D53</f>
        <v>0</v>
      </c>
    </row>
    <row r="56" spans="1:4" ht="25.5" x14ac:dyDescent="0.2">
      <c r="A56" s="82" t="s">
        <v>245</v>
      </c>
      <c r="B56" s="86" t="s">
        <v>246</v>
      </c>
      <c r="C56" s="51" t="e">
        <f>+[1]BS!C7</f>
        <v>#REF!</v>
      </c>
      <c r="D56" s="51" t="e">
        <f>+[1]BS!D7</f>
        <v>#REF!</v>
      </c>
    </row>
    <row r="57" spans="1:4" ht="25.5" x14ac:dyDescent="0.2">
      <c r="A57" s="82" t="s">
        <v>247</v>
      </c>
      <c r="B57" s="86" t="s">
        <v>248</v>
      </c>
      <c r="C57" s="51" t="e">
        <f>+[1]BS!C7</f>
        <v>#REF!</v>
      </c>
      <c r="D57" s="51" t="e">
        <f>+[1]BS!D7</f>
        <v>#REF!</v>
      </c>
    </row>
    <row r="59" spans="1:4" x14ac:dyDescent="0.2">
      <c r="B59" s="93" t="str">
        <f>+[1]IS!B34</f>
        <v>Тайланг үнэн зөв гаргасан:</v>
      </c>
    </row>
    <row r="60" spans="1:4" x14ac:dyDescent="0.2">
      <c r="B60" s="93" t="str">
        <f>+[1]IS!B35</f>
        <v>Гүйцэтгэх захирал</v>
      </c>
      <c r="C60" s="131" t="str">
        <f>+'CT1'!C70:D70</f>
        <v>/НЭР/</v>
      </c>
      <c r="D60" s="131"/>
    </row>
    <row r="61" spans="1:4" x14ac:dyDescent="0.2">
      <c r="B61" s="93" t="str">
        <f>+[1]IS!B36</f>
        <v xml:space="preserve">Нягтлан бодогч </v>
      </c>
      <c r="C61" s="131" t="str">
        <f>+'CT1'!C71:D71</f>
        <v>/НЭР/</v>
      </c>
      <c r="D61" s="131"/>
    </row>
  </sheetData>
  <sheetProtection password="CA9F"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31" sqref="E31"/>
    </sheetView>
  </sheetViews>
  <sheetFormatPr defaultRowHeight="15" x14ac:dyDescent="0.25"/>
  <cols>
    <col min="1" max="1" width="5.7109375" style="106" customWidth="1"/>
    <col min="2" max="2" width="30.28515625" style="107" customWidth="1"/>
    <col min="3" max="3" width="10.7109375" style="107" bestFit="1" customWidth="1"/>
    <col min="4" max="4" width="8.85546875" style="107" bestFit="1" customWidth="1"/>
    <col min="5" max="5" width="13.28515625" style="107" customWidth="1"/>
    <col min="6" max="6" width="15" style="107" customWidth="1"/>
    <col min="7" max="7" width="14" style="107" bestFit="1" customWidth="1"/>
    <col min="8" max="8" width="12.28515625" style="108" bestFit="1" customWidth="1"/>
    <col min="9" max="9" width="13.42578125" style="107" customWidth="1"/>
    <col min="10" max="10" width="11.7109375" style="107" bestFit="1" customWidth="1"/>
    <col min="11" max="256" width="9.140625" style="2"/>
    <col min="257" max="257" width="5.7109375" style="2" customWidth="1"/>
    <col min="258" max="258" width="33.140625" style="2" customWidth="1"/>
    <col min="259" max="259" width="10.7109375" style="2" bestFit="1" customWidth="1"/>
    <col min="260" max="260" width="12.140625" style="2" customWidth="1"/>
    <col min="261" max="261" width="14.28515625" style="2" bestFit="1" customWidth="1"/>
    <col min="262" max="262" width="18" style="2" customWidth="1"/>
    <col min="263" max="263" width="16.7109375" style="2" customWidth="1"/>
    <col min="264" max="264" width="13.5703125" style="2" customWidth="1"/>
    <col min="265" max="265" width="13.42578125" style="2" customWidth="1"/>
    <col min="266" max="266" width="11.7109375" style="2" bestFit="1" customWidth="1"/>
    <col min="267" max="512" width="9.140625" style="2"/>
    <col min="513" max="513" width="5.7109375" style="2" customWidth="1"/>
    <col min="514" max="514" width="33.140625" style="2" customWidth="1"/>
    <col min="515" max="515" width="10.7109375" style="2" bestFit="1" customWidth="1"/>
    <col min="516" max="516" width="12.140625" style="2" customWidth="1"/>
    <col min="517" max="517" width="14.28515625" style="2" bestFit="1" customWidth="1"/>
    <col min="518" max="518" width="18" style="2" customWidth="1"/>
    <col min="519" max="519" width="16.7109375" style="2" customWidth="1"/>
    <col min="520" max="520" width="13.5703125" style="2" customWidth="1"/>
    <col min="521" max="521" width="13.42578125" style="2" customWidth="1"/>
    <col min="522" max="522" width="11.7109375" style="2" bestFit="1" customWidth="1"/>
    <col min="523" max="768" width="9.140625" style="2"/>
    <col min="769" max="769" width="5.7109375" style="2" customWidth="1"/>
    <col min="770" max="770" width="33.140625" style="2" customWidth="1"/>
    <col min="771" max="771" width="10.7109375" style="2" bestFit="1" customWidth="1"/>
    <col min="772" max="772" width="12.140625" style="2" customWidth="1"/>
    <col min="773" max="773" width="14.28515625" style="2" bestFit="1" customWidth="1"/>
    <col min="774" max="774" width="18" style="2" customWidth="1"/>
    <col min="775" max="775" width="16.7109375" style="2" customWidth="1"/>
    <col min="776" max="776" width="13.5703125" style="2" customWidth="1"/>
    <col min="777" max="777" width="13.42578125" style="2" customWidth="1"/>
    <col min="778" max="778" width="11.7109375" style="2" bestFit="1" customWidth="1"/>
    <col min="779" max="1024" width="9.140625" style="2"/>
    <col min="1025" max="1025" width="5.7109375" style="2" customWidth="1"/>
    <col min="1026" max="1026" width="33.140625" style="2" customWidth="1"/>
    <col min="1027" max="1027" width="10.7109375" style="2" bestFit="1" customWidth="1"/>
    <col min="1028" max="1028" width="12.140625" style="2" customWidth="1"/>
    <col min="1029" max="1029" width="14.28515625" style="2" bestFit="1" customWidth="1"/>
    <col min="1030" max="1030" width="18" style="2" customWidth="1"/>
    <col min="1031" max="1031" width="16.7109375" style="2" customWidth="1"/>
    <col min="1032" max="1032" width="13.5703125" style="2" customWidth="1"/>
    <col min="1033" max="1033" width="13.42578125" style="2" customWidth="1"/>
    <col min="1034" max="1034" width="11.7109375" style="2" bestFit="1" customWidth="1"/>
    <col min="1035" max="1280" width="9.140625" style="2"/>
    <col min="1281" max="1281" width="5.7109375" style="2" customWidth="1"/>
    <col min="1282" max="1282" width="33.140625" style="2" customWidth="1"/>
    <col min="1283" max="1283" width="10.7109375" style="2" bestFit="1" customWidth="1"/>
    <col min="1284" max="1284" width="12.140625" style="2" customWidth="1"/>
    <col min="1285" max="1285" width="14.28515625" style="2" bestFit="1" customWidth="1"/>
    <col min="1286" max="1286" width="18" style="2" customWidth="1"/>
    <col min="1287" max="1287" width="16.7109375" style="2" customWidth="1"/>
    <col min="1288" max="1288" width="13.5703125" style="2" customWidth="1"/>
    <col min="1289" max="1289" width="13.42578125" style="2" customWidth="1"/>
    <col min="1290" max="1290" width="11.7109375" style="2" bestFit="1" customWidth="1"/>
    <col min="1291" max="1536" width="9.140625" style="2"/>
    <col min="1537" max="1537" width="5.7109375" style="2" customWidth="1"/>
    <col min="1538" max="1538" width="33.140625" style="2" customWidth="1"/>
    <col min="1539" max="1539" width="10.7109375" style="2" bestFit="1" customWidth="1"/>
    <col min="1540" max="1540" width="12.140625" style="2" customWidth="1"/>
    <col min="1541" max="1541" width="14.28515625" style="2" bestFit="1" customWidth="1"/>
    <col min="1542" max="1542" width="18" style="2" customWidth="1"/>
    <col min="1543" max="1543" width="16.7109375" style="2" customWidth="1"/>
    <col min="1544" max="1544" width="13.5703125" style="2" customWidth="1"/>
    <col min="1545" max="1545" width="13.42578125" style="2" customWidth="1"/>
    <col min="1546" max="1546" width="11.7109375" style="2" bestFit="1" customWidth="1"/>
    <col min="1547" max="1792" width="9.140625" style="2"/>
    <col min="1793" max="1793" width="5.7109375" style="2" customWidth="1"/>
    <col min="1794" max="1794" width="33.140625" style="2" customWidth="1"/>
    <col min="1795" max="1795" width="10.7109375" style="2" bestFit="1" customWidth="1"/>
    <col min="1796" max="1796" width="12.140625" style="2" customWidth="1"/>
    <col min="1797" max="1797" width="14.28515625" style="2" bestFit="1" customWidth="1"/>
    <col min="1798" max="1798" width="18" style="2" customWidth="1"/>
    <col min="1799" max="1799" width="16.7109375" style="2" customWidth="1"/>
    <col min="1800" max="1800" width="13.5703125" style="2" customWidth="1"/>
    <col min="1801" max="1801" width="13.42578125" style="2" customWidth="1"/>
    <col min="1802" max="1802" width="11.7109375" style="2" bestFit="1" customWidth="1"/>
    <col min="1803" max="2048" width="9.140625" style="2"/>
    <col min="2049" max="2049" width="5.7109375" style="2" customWidth="1"/>
    <col min="2050" max="2050" width="33.140625" style="2" customWidth="1"/>
    <col min="2051" max="2051" width="10.7109375" style="2" bestFit="1" customWidth="1"/>
    <col min="2052" max="2052" width="12.140625" style="2" customWidth="1"/>
    <col min="2053" max="2053" width="14.28515625" style="2" bestFit="1" customWidth="1"/>
    <col min="2054" max="2054" width="18" style="2" customWidth="1"/>
    <col min="2055" max="2055" width="16.7109375" style="2" customWidth="1"/>
    <col min="2056" max="2056" width="13.5703125" style="2" customWidth="1"/>
    <col min="2057" max="2057" width="13.42578125" style="2" customWidth="1"/>
    <col min="2058" max="2058" width="11.7109375" style="2" bestFit="1" customWidth="1"/>
    <col min="2059" max="2304" width="9.140625" style="2"/>
    <col min="2305" max="2305" width="5.7109375" style="2" customWidth="1"/>
    <col min="2306" max="2306" width="33.140625" style="2" customWidth="1"/>
    <col min="2307" max="2307" width="10.7109375" style="2" bestFit="1" customWidth="1"/>
    <col min="2308" max="2308" width="12.140625" style="2" customWidth="1"/>
    <col min="2309" max="2309" width="14.28515625" style="2" bestFit="1" customWidth="1"/>
    <col min="2310" max="2310" width="18" style="2" customWidth="1"/>
    <col min="2311" max="2311" width="16.7109375" style="2" customWidth="1"/>
    <col min="2312" max="2312" width="13.5703125" style="2" customWidth="1"/>
    <col min="2313" max="2313" width="13.42578125" style="2" customWidth="1"/>
    <col min="2314" max="2314" width="11.7109375" style="2" bestFit="1" customWidth="1"/>
    <col min="2315" max="2560" width="9.140625" style="2"/>
    <col min="2561" max="2561" width="5.7109375" style="2" customWidth="1"/>
    <col min="2562" max="2562" width="33.140625" style="2" customWidth="1"/>
    <col min="2563" max="2563" width="10.7109375" style="2" bestFit="1" customWidth="1"/>
    <col min="2564" max="2564" width="12.140625" style="2" customWidth="1"/>
    <col min="2565" max="2565" width="14.28515625" style="2" bestFit="1" customWidth="1"/>
    <col min="2566" max="2566" width="18" style="2" customWidth="1"/>
    <col min="2567" max="2567" width="16.7109375" style="2" customWidth="1"/>
    <col min="2568" max="2568" width="13.5703125" style="2" customWidth="1"/>
    <col min="2569" max="2569" width="13.42578125" style="2" customWidth="1"/>
    <col min="2570" max="2570" width="11.7109375" style="2" bestFit="1" customWidth="1"/>
    <col min="2571" max="2816" width="9.140625" style="2"/>
    <col min="2817" max="2817" width="5.7109375" style="2" customWidth="1"/>
    <col min="2818" max="2818" width="33.140625" style="2" customWidth="1"/>
    <col min="2819" max="2819" width="10.7109375" style="2" bestFit="1" customWidth="1"/>
    <col min="2820" max="2820" width="12.140625" style="2" customWidth="1"/>
    <col min="2821" max="2821" width="14.28515625" style="2" bestFit="1" customWidth="1"/>
    <col min="2822" max="2822" width="18" style="2" customWidth="1"/>
    <col min="2823" max="2823" width="16.7109375" style="2" customWidth="1"/>
    <col min="2824" max="2824" width="13.5703125" style="2" customWidth="1"/>
    <col min="2825" max="2825" width="13.42578125" style="2" customWidth="1"/>
    <col min="2826" max="2826" width="11.7109375" style="2" bestFit="1" customWidth="1"/>
    <col min="2827" max="3072" width="9.140625" style="2"/>
    <col min="3073" max="3073" width="5.7109375" style="2" customWidth="1"/>
    <col min="3074" max="3074" width="33.140625" style="2" customWidth="1"/>
    <col min="3075" max="3075" width="10.7109375" style="2" bestFit="1" customWidth="1"/>
    <col min="3076" max="3076" width="12.140625" style="2" customWidth="1"/>
    <col min="3077" max="3077" width="14.28515625" style="2" bestFit="1" customWidth="1"/>
    <col min="3078" max="3078" width="18" style="2" customWidth="1"/>
    <col min="3079" max="3079" width="16.7109375" style="2" customWidth="1"/>
    <col min="3080" max="3080" width="13.5703125" style="2" customWidth="1"/>
    <col min="3081" max="3081" width="13.42578125" style="2" customWidth="1"/>
    <col min="3082" max="3082" width="11.7109375" style="2" bestFit="1" customWidth="1"/>
    <col min="3083" max="3328" width="9.140625" style="2"/>
    <col min="3329" max="3329" width="5.7109375" style="2" customWidth="1"/>
    <col min="3330" max="3330" width="33.140625" style="2" customWidth="1"/>
    <col min="3331" max="3331" width="10.7109375" style="2" bestFit="1" customWidth="1"/>
    <col min="3332" max="3332" width="12.140625" style="2" customWidth="1"/>
    <col min="3333" max="3333" width="14.28515625" style="2" bestFit="1" customWidth="1"/>
    <col min="3334" max="3334" width="18" style="2" customWidth="1"/>
    <col min="3335" max="3335" width="16.7109375" style="2" customWidth="1"/>
    <col min="3336" max="3336" width="13.5703125" style="2" customWidth="1"/>
    <col min="3337" max="3337" width="13.42578125" style="2" customWidth="1"/>
    <col min="3338" max="3338" width="11.7109375" style="2" bestFit="1" customWidth="1"/>
    <col min="3339" max="3584" width="9.140625" style="2"/>
    <col min="3585" max="3585" width="5.7109375" style="2" customWidth="1"/>
    <col min="3586" max="3586" width="33.140625" style="2" customWidth="1"/>
    <col min="3587" max="3587" width="10.7109375" style="2" bestFit="1" customWidth="1"/>
    <col min="3588" max="3588" width="12.140625" style="2" customWidth="1"/>
    <col min="3589" max="3589" width="14.28515625" style="2" bestFit="1" customWidth="1"/>
    <col min="3590" max="3590" width="18" style="2" customWidth="1"/>
    <col min="3591" max="3591" width="16.7109375" style="2" customWidth="1"/>
    <col min="3592" max="3592" width="13.5703125" style="2" customWidth="1"/>
    <col min="3593" max="3593" width="13.42578125" style="2" customWidth="1"/>
    <col min="3594" max="3594" width="11.7109375" style="2" bestFit="1" customWidth="1"/>
    <col min="3595" max="3840" width="9.140625" style="2"/>
    <col min="3841" max="3841" width="5.7109375" style="2" customWidth="1"/>
    <col min="3842" max="3842" width="33.140625" style="2" customWidth="1"/>
    <col min="3843" max="3843" width="10.7109375" style="2" bestFit="1" customWidth="1"/>
    <col min="3844" max="3844" width="12.140625" style="2" customWidth="1"/>
    <col min="3845" max="3845" width="14.28515625" style="2" bestFit="1" customWidth="1"/>
    <col min="3846" max="3846" width="18" style="2" customWidth="1"/>
    <col min="3847" max="3847" width="16.7109375" style="2" customWidth="1"/>
    <col min="3848" max="3848" width="13.5703125" style="2" customWidth="1"/>
    <col min="3849" max="3849" width="13.42578125" style="2" customWidth="1"/>
    <col min="3850" max="3850" width="11.7109375" style="2" bestFit="1" customWidth="1"/>
    <col min="3851" max="4096" width="9.140625" style="2"/>
    <col min="4097" max="4097" width="5.7109375" style="2" customWidth="1"/>
    <col min="4098" max="4098" width="33.140625" style="2" customWidth="1"/>
    <col min="4099" max="4099" width="10.7109375" style="2" bestFit="1" customWidth="1"/>
    <col min="4100" max="4100" width="12.140625" style="2" customWidth="1"/>
    <col min="4101" max="4101" width="14.28515625" style="2" bestFit="1" customWidth="1"/>
    <col min="4102" max="4102" width="18" style="2" customWidth="1"/>
    <col min="4103" max="4103" width="16.7109375" style="2" customWidth="1"/>
    <col min="4104" max="4104" width="13.5703125" style="2" customWidth="1"/>
    <col min="4105" max="4105" width="13.42578125" style="2" customWidth="1"/>
    <col min="4106" max="4106" width="11.7109375" style="2" bestFit="1" customWidth="1"/>
    <col min="4107" max="4352" width="9.140625" style="2"/>
    <col min="4353" max="4353" width="5.7109375" style="2" customWidth="1"/>
    <col min="4354" max="4354" width="33.140625" style="2" customWidth="1"/>
    <col min="4355" max="4355" width="10.7109375" style="2" bestFit="1" customWidth="1"/>
    <col min="4356" max="4356" width="12.140625" style="2" customWidth="1"/>
    <col min="4357" max="4357" width="14.28515625" style="2" bestFit="1" customWidth="1"/>
    <col min="4358" max="4358" width="18" style="2" customWidth="1"/>
    <col min="4359" max="4359" width="16.7109375" style="2" customWidth="1"/>
    <col min="4360" max="4360" width="13.5703125" style="2" customWidth="1"/>
    <col min="4361" max="4361" width="13.42578125" style="2" customWidth="1"/>
    <col min="4362" max="4362" width="11.7109375" style="2" bestFit="1" customWidth="1"/>
    <col min="4363" max="4608" width="9.140625" style="2"/>
    <col min="4609" max="4609" width="5.7109375" style="2" customWidth="1"/>
    <col min="4610" max="4610" width="33.140625" style="2" customWidth="1"/>
    <col min="4611" max="4611" width="10.7109375" style="2" bestFit="1" customWidth="1"/>
    <col min="4612" max="4612" width="12.140625" style="2" customWidth="1"/>
    <col min="4613" max="4613" width="14.28515625" style="2" bestFit="1" customWidth="1"/>
    <col min="4614" max="4614" width="18" style="2" customWidth="1"/>
    <col min="4615" max="4615" width="16.7109375" style="2" customWidth="1"/>
    <col min="4616" max="4616" width="13.5703125" style="2" customWidth="1"/>
    <col min="4617" max="4617" width="13.42578125" style="2" customWidth="1"/>
    <col min="4618" max="4618" width="11.7109375" style="2" bestFit="1" customWidth="1"/>
    <col min="4619" max="4864" width="9.140625" style="2"/>
    <col min="4865" max="4865" width="5.7109375" style="2" customWidth="1"/>
    <col min="4866" max="4866" width="33.140625" style="2" customWidth="1"/>
    <col min="4867" max="4867" width="10.7109375" style="2" bestFit="1" customWidth="1"/>
    <col min="4868" max="4868" width="12.140625" style="2" customWidth="1"/>
    <col min="4869" max="4869" width="14.28515625" style="2" bestFit="1" customWidth="1"/>
    <col min="4870" max="4870" width="18" style="2" customWidth="1"/>
    <col min="4871" max="4871" width="16.7109375" style="2" customWidth="1"/>
    <col min="4872" max="4872" width="13.5703125" style="2" customWidth="1"/>
    <col min="4873" max="4873" width="13.42578125" style="2" customWidth="1"/>
    <col min="4874" max="4874" width="11.7109375" style="2" bestFit="1" customWidth="1"/>
    <col min="4875" max="5120" width="9.140625" style="2"/>
    <col min="5121" max="5121" width="5.7109375" style="2" customWidth="1"/>
    <col min="5122" max="5122" width="33.140625" style="2" customWidth="1"/>
    <col min="5123" max="5123" width="10.7109375" style="2" bestFit="1" customWidth="1"/>
    <col min="5124" max="5124" width="12.140625" style="2" customWidth="1"/>
    <col min="5125" max="5125" width="14.28515625" style="2" bestFit="1" customWidth="1"/>
    <col min="5126" max="5126" width="18" style="2" customWidth="1"/>
    <col min="5127" max="5127" width="16.7109375" style="2" customWidth="1"/>
    <col min="5128" max="5128" width="13.5703125" style="2" customWidth="1"/>
    <col min="5129" max="5129" width="13.42578125" style="2" customWidth="1"/>
    <col min="5130" max="5130" width="11.7109375" style="2" bestFit="1" customWidth="1"/>
    <col min="5131" max="5376" width="9.140625" style="2"/>
    <col min="5377" max="5377" width="5.7109375" style="2" customWidth="1"/>
    <col min="5378" max="5378" width="33.140625" style="2" customWidth="1"/>
    <col min="5379" max="5379" width="10.7109375" style="2" bestFit="1" customWidth="1"/>
    <col min="5380" max="5380" width="12.140625" style="2" customWidth="1"/>
    <col min="5381" max="5381" width="14.28515625" style="2" bestFit="1" customWidth="1"/>
    <col min="5382" max="5382" width="18" style="2" customWidth="1"/>
    <col min="5383" max="5383" width="16.7109375" style="2" customWidth="1"/>
    <col min="5384" max="5384" width="13.5703125" style="2" customWidth="1"/>
    <col min="5385" max="5385" width="13.42578125" style="2" customWidth="1"/>
    <col min="5386" max="5386" width="11.7109375" style="2" bestFit="1" customWidth="1"/>
    <col min="5387" max="5632" width="9.140625" style="2"/>
    <col min="5633" max="5633" width="5.7109375" style="2" customWidth="1"/>
    <col min="5634" max="5634" width="33.140625" style="2" customWidth="1"/>
    <col min="5635" max="5635" width="10.7109375" style="2" bestFit="1" customWidth="1"/>
    <col min="5636" max="5636" width="12.140625" style="2" customWidth="1"/>
    <col min="5637" max="5637" width="14.28515625" style="2" bestFit="1" customWidth="1"/>
    <col min="5638" max="5638" width="18" style="2" customWidth="1"/>
    <col min="5639" max="5639" width="16.7109375" style="2" customWidth="1"/>
    <col min="5640" max="5640" width="13.5703125" style="2" customWidth="1"/>
    <col min="5641" max="5641" width="13.42578125" style="2" customWidth="1"/>
    <col min="5642" max="5642" width="11.7109375" style="2" bestFit="1" customWidth="1"/>
    <col min="5643" max="5888" width="9.140625" style="2"/>
    <col min="5889" max="5889" width="5.7109375" style="2" customWidth="1"/>
    <col min="5890" max="5890" width="33.140625" style="2" customWidth="1"/>
    <col min="5891" max="5891" width="10.7109375" style="2" bestFit="1" customWidth="1"/>
    <col min="5892" max="5892" width="12.140625" style="2" customWidth="1"/>
    <col min="5893" max="5893" width="14.28515625" style="2" bestFit="1" customWidth="1"/>
    <col min="5894" max="5894" width="18" style="2" customWidth="1"/>
    <col min="5895" max="5895" width="16.7109375" style="2" customWidth="1"/>
    <col min="5896" max="5896" width="13.5703125" style="2" customWidth="1"/>
    <col min="5897" max="5897" width="13.42578125" style="2" customWidth="1"/>
    <col min="5898" max="5898" width="11.7109375" style="2" bestFit="1" customWidth="1"/>
    <col min="5899" max="6144" width="9.140625" style="2"/>
    <col min="6145" max="6145" width="5.7109375" style="2" customWidth="1"/>
    <col min="6146" max="6146" width="33.140625" style="2" customWidth="1"/>
    <col min="6147" max="6147" width="10.7109375" style="2" bestFit="1" customWidth="1"/>
    <col min="6148" max="6148" width="12.140625" style="2" customWidth="1"/>
    <col min="6149" max="6149" width="14.28515625" style="2" bestFit="1" customWidth="1"/>
    <col min="6150" max="6150" width="18" style="2" customWidth="1"/>
    <col min="6151" max="6151" width="16.7109375" style="2" customWidth="1"/>
    <col min="6152" max="6152" width="13.5703125" style="2" customWidth="1"/>
    <col min="6153" max="6153" width="13.42578125" style="2" customWidth="1"/>
    <col min="6154" max="6154" width="11.7109375" style="2" bestFit="1" customWidth="1"/>
    <col min="6155" max="6400" width="9.140625" style="2"/>
    <col min="6401" max="6401" width="5.7109375" style="2" customWidth="1"/>
    <col min="6402" max="6402" width="33.140625" style="2" customWidth="1"/>
    <col min="6403" max="6403" width="10.7109375" style="2" bestFit="1" customWidth="1"/>
    <col min="6404" max="6404" width="12.140625" style="2" customWidth="1"/>
    <col min="6405" max="6405" width="14.28515625" style="2" bestFit="1" customWidth="1"/>
    <col min="6406" max="6406" width="18" style="2" customWidth="1"/>
    <col min="6407" max="6407" width="16.7109375" style="2" customWidth="1"/>
    <col min="6408" max="6408" width="13.5703125" style="2" customWidth="1"/>
    <col min="6409" max="6409" width="13.42578125" style="2" customWidth="1"/>
    <col min="6410" max="6410" width="11.7109375" style="2" bestFit="1" customWidth="1"/>
    <col min="6411" max="6656" width="9.140625" style="2"/>
    <col min="6657" max="6657" width="5.7109375" style="2" customWidth="1"/>
    <col min="6658" max="6658" width="33.140625" style="2" customWidth="1"/>
    <col min="6659" max="6659" width="10.7109375" style="2" bestFit="1" customWidth="1"/>
    <col min="6660" max="6660" width="12.140625" style="2" customWidth="1"/>
    <col min="6661" max="6661" width="14.28515625" style="2" bestFit="1" customWidth="1"/>
    <col min="6662" max="6662" width="18" style="2" customWidth="1"/>
    <col min="6663" max="6663" width="16.7109375" style="2" customWidth="1"/>
    <col min="6664" max="6664" width="13.5703125" style="2" customWidth="1"/>
    <col min="6665" max="6665" width="13.42578125" style="2" customWidth="1"/>
    <col min="6666" max="6666" width="11.7109375" style="2" bestFit="1" customWidth="1"/>
    <col min="6667" max="6912" width="9.140625" style="2"/>
    <col min="6913" max="6913" width="5.7109375" style="2" customWidth="1"/>
    <col min="6914" max="6914" width="33.140625" style="2" customWidth="1"/>
    <col min="6915" max="6915" width="10.7109375" style="2" bestFit="1" customWidth="1"/>
    <col min="6916" max="6916" width="12.140625" style="2" customWidth="1"/>
    <col min="6917" max="6917" width="14.28515625" style="2" bestFit="1" customWidth="1"/>
    <col min="6918" max="6918" width="18" style="2" customWidth="1"/>
    <col min="6919" max="6919" width="16.7109375" style="2" customWidth="1"/>
    <col min="6920" max="6920" width="13.5703125" style="2" customWidth="1"/>
    <col min="6921" max="6921" width="13.42578125" style="2" customWidth="1"/>
    <col min="6922" max="6922" width="11.7109375" style="2" bestFit="1" customWidth="1"/>
    <col min="6923" max="7168" width="9.140625" style="2"/>
    <col min="7169" max="7169" width="5.7109375" style="2" customWidth="1"/>
    <col min="7170" max="7170" width="33.140625" style="2" customWidth="1"/>
    <col min="7171" max="7171" width="10.7109375" style="2" bestFit="1" customWidth="1"/>
    <col min="7172" max="7172" width="12.140625" style="2" customWidth="1"/>
    <col min="7173" max="7173" width="14.28515625" style="2" bestFit="1" customWidth="1"/>
    <col min="7174" max="7174" width="18" style="2" customWidth="1"/>
    <col min="7175" max="7175" width="16.7109375" style="2" customWidth="1"/>
    <col min="7176" max="7176" width="13.5703125" style="2" customWidth="1"/>
    <col min="7177" max="7177" width="13.42578125" style="2" customWidth="1"/>
    <col min="7178" max="7178" width="11.7109375" style="2" bestFit="1" customWidth="1"/>
    <col min="7179" max="7424" width="9.140625" style="2"/>
    <col min="7425" max="7425" width="5.7109375" style="2" customWidth="1"/>
    <col min="7426" max="7426" width="33.140625" style="2" customWidth="1"/>
    <col min="7427" max="7427" width="10.7109375" style="2" bestFit="1" customWidth="1"/>
    <col min="7428" max="7428" width="12.140625" style="2" customWidth="1"/>
    <col min="7429" max="7429" width="14.28515625" style="2" bestFit="1" customWidth="1"/>
    <col min="7430" max="7430" width="18" style="2" customWidth="1"/>
    <col min="7431" max="7431" width="16.7109375" style="2" customWidth="1"/>
    <col min="7432" max="7432" width="13.5703125" style="2" customWidth="1"/>
    <col min="7433" max="7433" width="13.42578125" style="2" customWidth="1"/>
    <col min="7434" max="7434" width="11.7109375" style="2" bestFit="1" customWidth="1"/>
    <col min="7435" max="7680" width="9.140625" style="2"/>
    <col min="7681" max="7681" width="5.7109375" style="2" customWidth="1"/>
    <col min="7682" max="7682" width="33.140625" style="2" customWidth="1"/>
    <col min="7683" max="7683" width="10.7109375" style="2" bestFit="1" customWidth="1"/>
    <col min="7684" max="7684" width="12.140625" style="2" customWidth="1"/>
    <col min="7685" max="7685" width="14.28515625" style="2" bestFit="1" customWidth="1"/>
    <col min="7686" max="7686" width="18" style="2" customWidth="1"/>
    <col min="7687" max="7687" width="16.7109375" style="2" customWidth="1"/>
    <col min="7688" max="7688" width="13.5703125" style="2" customWidth="1"/>
    <col min="7689" max="7689" width="13.42578125" style="2" customWidth="1"/>
    <col min="7690" max="7690" width="11.7109375" style="2" bestFit="1" customWidth="1"/>
    <col min="7691" max="7936" width="9.140625" style="2"/>
    <col min="7937" max="7937" width="5.7109375" style="2" customWidth="1"/>
    <col min="7938" max="7938" width="33.140625" style="2" customWidth="1"/>
    <col min="7939" max="7939" width="10.7109375" style="2" bestFit="1" customWidth="1"/>
    <col min="7940" max="7940" width="12.140625" style="2" customWidth="1"/>
    <col min="7941" max="7941" width="14.28515625" style="2" bestFit="1" customWidth="1"/>
    <col min="7942" max="7942" width="18" style="2" customWidth="1"/>
    <col min="7943" max="7943" width="16.7109375" style="2" customWidth="1"/>
    <col min="7944" max="7944" width="13.5703125" style="2" customWidth="1"/>
    <col min="7945" max="7945" width="13.42578125" style="2" customWidth="1"/>
    <col min="7946" max="7946" width="11.7109375" style="2" bestFit="1" customWidth="1"/>
    <col min="7947" max="8192" width="9.140625" style="2"/>
    <col min="8193" max="8193" width="5.7109375" style="2" customWidth="1"/>
    <col min="8194" max="8194" width="33.140625" style="2" customWidth="1"/>
    <col min="8195" max="8195" width="10.7109375" style="2" bestFit="1" customWidth="1"/>
    <col min="8196" max="8196" width="12.140625" style="2" customWidth="1"/>
    <col min="8197" max="8197" width="14.28515625" style="2" bestFit="1" customWidth="1"/>
    <col min="8198" max="8198" width="18" style="2" customWidth="1"/>
    <col min="8199" max="8199" width="16.7109375" style="2" customWidth="1"/>
    <col min="8200" max="8200" width="13.5703125" style="2" customWidth="1"/>
    <col min="8201" max="8201" width="13.42578125" style="2" customWidth="1"/>
    <col min="8202" max="8202" width="11.7109375" style="2" bestFit="1" customWidth="1"/>
    <col min="8203" max="8448" width="9.140625" style="2"/>
    <col min="8449" max="8449" width="5.7109375" style="2" customWidth="1"/>
    <col min="8450" max="8450" width="33.140625" style="2" customWidth="1"/>
    <col min="8451" max="8451" width="10.7109375" style="2" bestFit="1" customWidth="1"/>
    <col min="8452" max="8452" width="12.140625" style="2" customWidth="1"/>
    <col min="8453" max="8453" width="14.28515625" style="2" bestFit="1" customWidth="1"/>
    <col min="8454" max="8454" width="18" style="2" customWidth="1"/>
    <col min="8455" max="8455" width="16.7109375" style="2" customWidth="1"/>
    <col min="8456" max="8456" width="13.5703125" style="2" customWidth="1"/>
    <col min="8457" max="8457" width="13.42578125" style="2" customWidth="1"/>
    <col min="8458" max="8458" width="11.7109375" style="2" bestFit="1" customWidth="1"/>
    <col min="8459" max="8704" width="9.140625" style="2"/>
    <col min="8705" max="8705" width="5.7109375" style="2" customWidth="1"/>
    <col min="8706" max="8706" width="33.140625" style="2" customWidth="1"/>
    <col min="8707" max="8707" width="10.7109375" style="2" bestFit="1" customWidth="1"/>
    <col min="8708" max="8708" width="12.140625" style="2" customWidth="1"/>
    <col min="8709" max="8709" width="14.28515625" style="2" bestFit="1" customWidth="1"/>
    <col min="8710" max="8710" width="18" style="2" customWidth="1"/>
    <col min="8711" max="8711" width="16.7109375" style="2" customWidth="1"/>
    <col min="8712" max="8712" width="13.5703125" style="2" customWidth="1"/>
    <col min="8713" max="8713" width="13.42578125" style="2" customWidth="1"/>
    <col min="8714" max="8714" width="11.7109375" style="2" bestFit="1" customWidth="1"/>
    <col min="8715" max="8960" width="9.140625" style="2"/>
    <col min="8961" max="8961" width="5.7109375" style="2" customWidth="1"/>
    <col min="8962" max="8962" width="33.140625" style="2" customWidth="1"/>
    <col min="8963" max="8963" width="10.7109375" style="2" bestFit="1" customWidth="1"/>
    <col min="8964" max="8964" width="12.140625" style="2" customWidth="1"/>
    <col min="8965" max="8965" width="14.28515625" style="2" bestFit="1" customWidth="1"/>
    <col min="8966" max="8966" width="18" style="2" customWidth="1"/>
    <col min="8967" max="8967" width="16.7109375" style="2" customWidth="1"/>
    <col min="8968" max="8968" width="13.5703125" style="2" customWidth="1"/>
    <col min="8969" max="8969" width="13.42578125" style="2" customWidth="1"/>
    <col min="8970" max="8970" width="11.7109375" style="2" bestFit="1" customWidth="1"/>
    <col min="8971" max="9216" width="9.140625" style="2"/>
    <col min="9217" max="9217" width="5.7109375" style="2" customWidth="1"/>
    <col min="9218" max="9218" width="33.140625" style="2" customWidth="1"/>
    <col min="9219" max="9219" width="10.7109375" style="2" bestFit="1" customWidth="1"/>
    <col min="9220" max="9220" width="12.140625" style="2" customWidth="1"/>
    <col min="9221" max="9221" width="14.28515625" style="2" bestFit="1" customWidth="1"/>
    <col min="9222" max="9222" width="18" style="2" customWidth="1"/>
    <col min="9223" max="9223" width="16.7109375" style="2" customWidth="1"/>
    <col min="9224" max="9224" width="13.5703125" style="2" customWidth="1"/>
    <col min="9225" max="9225" width="13.42578125" style="2" customWidth="1"/>
    <col min="9226" max="9226" width="11.7109375" style="2" bestFit="1" customWidth="1"/>
    <col min="9227" max="9472" width="9.140625" style="2"/>
    <col min="9473" max="9473" width="5.7109375" style="2" customWidth="1"/>
    <col min="9474" max="9474" width="33.140625" style="2" customWidth="1"/>
    <col min="9475" max="9475" width="10.7109375" style="2" bestFit="1" customWidth="1"/>
    <col min="9476" max="9476" width="12.140625" style="2" customWidth="1"/>
    <col min="9477" max="9477" width="14.28515625" style="2" bestFit="1" customWidth="1"/>
    <col min="9478" max="9478" width="18" style="2" customWidth="1"/>
    <col min="9479" max="9479" width="16.7109375" style="2" customWidth="1"/>
    <col min="9480" max="9480" width="13.5703125" style="2" customWidth="1"/>
    <col min="9481" max="9481" width="13.42578125" style="2" customWidth="1"/>
    <col min="9482" max="9482" width="11.7109375" style="2" bestFit="1" customWidth="1"/>
    <col min="9483" max="9728" width="9.140625" style="2"/>
    <col min="9729" max="9729" width="5.7109375" style="2" customWidth="1"/>
    <col min="9730" max="9730" width="33.140625" style="2" customWidth="1"/>
    <col min="9731" max="9731" width="10.7109375" style="2" bestFit="1" customWidth="1"/>
    <col min="9732" max="9732" width="12.140625" style="2" customWidth="1"/>
    <col min="9733" max="9733" width="14.28515625" style="2" bestFit="1" customWidth="1"/>
    <col min="9734" max="9734" width="18" style="2" customWidth="1"/>
    <col min="9735" max="9735" width="16.7109375" style="2" customWidth="1"/>
    <col min="9736" max="9736" width="13.5703125" style="2" customWidth="1"/>
    <col min="9737" max="9737" width="13.42578125" style="2" customWidth="1"/>
    <col min="9738" max="9738" width="11.7109375" style="2" bestFit="1" customWidth="1"/>
    <col min="9739" max="9984" width="9.140625" style="2"/>
    <col min="9985" max="9985" width="5.7109375" style="2" customWidth="1"/>
    <col min="9986" max="9986" width="33.140625" style="2" customWidth="1"/>
    <col min="9987" max="9987" width="10.7109375" style="2" bestFit="1" customWidth="1"/>
    <col min="9988" max="9988" width="12.140625" style="2" customWidth="1"/>
    <col min="9989" max="9989" width="14.28515625" style="2" bestFit="1" customWidth="1"/>
    <col min="9990" max="9990" width="18" style="2" customWidth="1"/>
    <col min="9991" max="9991" width="16.7109375" style="2" customWidth="1"/>
    <col min="9992" max="9992" width="13.5703125" style="2" customWidth="1"/>
    <col min="9993" max="9993" width="13.42578125" style="2" customWidth="1"/>
    <col min="9994" max="9994" width="11.7109375" style="2" bestFit="1" customWidth="1"/>
    <col min="9995" max="10240" width="9.140625" style="2"/>
    <col min="10241" max="10241" width="5.7109375" style="2" customWidth="1"/>
    <col min="10242" max="10242" width="33.140625" style="2" customWidth="1"/>
    <col min="10243" max="10243" width="10.7109375" style="2" bestFit="1" customWidth="1"/>
    <col min="10244" max="10244" width="12.140625" style="2" customWidth="1"/>
    <col min="10245" max="10245" width="14.28515625" style="2" bestFit="1" customWidth="1"/>
    <col min="10246" max="10246" width="18" style="2" customWidth="1"/>
    <col min="10247" max="10247" width="16.7109375" style="2" customWidth="1"/>
    <col min="10248" max="10248" width="13.5703125" style="2" customWidth="1"/>
    <col min="10249" max="10249" width="13.42578125" style="2" customWidth="1"/>
    <col min="10250" max="10250" width="11.7109375" style="2" bestFit="1" customWidth="1"/>
    <col min="10251" max="10496" width="9.140625" style="2"/>
    <col min="10497" max="10497" width="5.7109375" style="2" customWidth="1"/>
    <col min="10498" max="10498" width="33.140625" style="2" customWidth="1"/>
    <col min="10499" max="10499" width="10.7109375" style="2" bestFit="1" customWidth="1"/>
    <col min="10500" max="10500" width="12.140625" style="2" customWidth="1"/>
    <col min="10501" max="10501" width="14.28515625" style="2" bestFit="1" customWidth="1"/>
    <col min="10502" max="10502" width="18" style="2" customWidth="1"/>
    <col min="10503" max="10503" width="16.7109375" style="2" customWidth="1"/>
    <col min="10504" max="10504" width="13.5703125" style="2" customWidth="1"/>
    <col min="10505" max="10505" width="13.42578125" style="2" customWidth="1"/>
    <col min="10506" max="10506" width="11.7109375" style="2" bestFit="1" customWidth="1"/>
    <col min="10507" max="10752" width="9.140625" style="2"/>
    <col min="10753" max="10753" width="5.7109375" style="2" customWidth="1"/>
    <col min="10754" max="10754" width="33.140625" style="2" customWidth="1"/>
    <col min="10755" max="10755" width="10.7109375" style="2" bestFit="1" customWidth="1"/>
    <col min="10756" max="10756" width="12.140625" style="2" customWidth="1"/>
    <col min="10757" max="10757" width="14.28515625" style="2" bestFit="1" customWidth="1"/>
    <col min="10758" max="10758" width="18" style="2" customWidth="1"/>
    <col min="10759" max="10759" width="16.7109375" style="2" customWidth="1"/>
    <col min="10760" max="10760" width="13.5703125" style="2" customWidth="1"/>
    <col min="10761" max="10761" width="13.42578125" style="2" customWidth="1"/>
    <col min="10762" max="10762" width="11.7109375" style="2" bestFit="1" customWidth="1"/>
    <col min="10763" max="11008" width="9.140625" style="2"/>
    <col min="11009" max="11009" width="5.7109375" style="2" customWidth="1"/>
    <col min="11010" max="11010" width="33.140625" style="2" customWidth="1"/>
    <col min="11011" max="11011" width="10.7109375" style="2" bestFit="1" customWidth="1"/>
    <col min="11012" max="11012" width="12.140625" style="2" customWidth="1"/>
    <col min="11013" max="11013" width="14.28515625" style="2" bestFit="1" customWidth="1"/>
    <col min="11014" max="11014" width="18" style="2" customWidth="1"/>
    <col min="11015" max="11015" width="16.7109375" style="2" customWidth="1"/>
    <col min="11016" max="11016" width="13.5703125" style="2" customWidth="1"/>
    <col min="11017" max="11017" width="13.42578125" style="2" customWidth="1"/>
    <col min="11018" max="11018" width="11.7109375" style="2" bestFit="1" customWidth="1"/>
    <col min="11019" max="11264" width="9.140625" style="2"/>
    <col min="11265" max="11265" width="5.7109375" style="2" customWidth="1"/>
    <col min="11266" max="11266" width="33.140625" style="2" customWidth="1"/>
    <col min="11267" max="11267" width="10.7109375" style="2" bestFit="1" customWidth="1"/>
    <col min="11268" max="11268" width="12.140625" style="2" customWidth="1"/>
    <col min="11269" max="11269" width="14.28515625" style="2" bestFit="1" customWidth="1"/>
    <col min="11270" max="11270" width="18" style="2" customWidth="1"/>
    <col min="11271" max="11271" width="16.7109375" style="2" customWidth="1"/>
    <col min="11272" max="11272" width="13.5703125" style="2" customWidth="1"/>
    <col min="11273" max="11273" width="13.42578125" style="2" customWidth="1"/>
    <col min="11274" max="11274" width="11.7109375" style="2" bestFit="1" customWidth="1"/>
    <col min="11275" max="11520" width="9.140625" style="2"/>
    <col min="11521" max="11521" width="5.7109375" style="2" customWidth="1"/>
    <col min="11522" max="11522" width="33.140625" style="2" customWidth="1"/>
    <col min="11523" max="11523" width="10.7109375" style="2" bestFit="1" customWidth="1"/>
    <col min="11524" max="11524" width="12.140625" style="2" customWidth="1"/>
    <col min="11525" max="11525" width="14.28515625" style="2" bestFit="1" customWidth="1"/>
    <col min="11526" max="11526" width="18" style="2" customWidth="1"/>
    <col min="11527" max="11527" width="16.7109375" style="2" customWidth="1"/>
    <col min="11528" max="11528" width="13.5703125" style="2" customWidth="1"/>
    <col min="11529" max="11529" width="13.42578125" style="2" customWidth="1"/>
    <col min="11530" max="11530" width="11.7109375" style="2" bestFit="1" customWidth="1"/>
    <col min="11531" max="11776" width="9.140625" style="2"/>
    <col min="11777" max="11777" width="5.7109375" style="2" customWidth="1"/>
    <col min="11778" max="11778" width="33.140625" style="2" customWidth="1"/>
    <col min="11779" max="11779" width="10.7109375" style="2" bestFit="1" customWidth="1"/>
    <col min="11780" max="11780" width="12.140625" style="2" customWidth="1"/>
    <col min="11781" max="11781" width="14.28515625" style="2" bestFit="1" customWidth="1"/>
    <col min="11782" max="11782" width="18" style="2" customWidth="1"/>
    <col min="11783" max="11783" width="16.7109375" style="2" customWidth="1"/>
    <col min="11784" max="11784" width="13.5703125" style="2" customWidth="1"/>
    <col min="11785" max="11785" width="13.42578125" style="2" customWidth="1"/>
    <col min="11786" max="11786" width="11.7109375" style="2" bestFit="1" customWidth="1"/>
    <col min="11787" max="12032" width="9.140625" style="2"/>
    <col min="12033" max="12033" width="5.7109375" style="2" customWidth="1"/>
    <col min="12034" max="12034" width="33.140625" style="2" customWidth="1"/>
    <col min="12035" max="12035" width="10.7109375" style="2" bestFit="1" customWidth="1"/>
    <col min="12036" max="12036" width="12.140625" style="2" customWidth="1"/>
    <col min="12037" max="12037" width="14.28515625" style="2" bestFit="1" customWidth="1"/>
    <col min="12038" max="12038" width="18" style="2" customWidth="1"/>
    <col min="12039" max="12039" width="16.7109375" style="2" customWidth="1"/>
    <col min="12040" max="12040" width="13.5703125" style="2" customWidth="1"/>
    <col min="12041" max="12041" width="13.42578125" style="2" customWidth="1"/>
    <col min="12042" max="12042" width="11.7109375" style="2" bestFit="1" customWidth="1"/>
    <col min="12043" max="12288" width="9.140625" style="2"/>
    <col min="12289" max="12289" width="5.7109375" style="2" customWidth="1"/>
    <col min="12290" max="12290" width="33.140625" style="2" customWidth="1"/>
    <col min="12291" max="12291" width="10.7109375" style="2" bestFit="1" customWidth="1"/>
    <col min="12292" max="12292" width="12.140625" style="2" customWidth="1"/>
    <col min="12293" max="12293" width="14.28515625" style="2" bestFit="1" customWidth="1"/>
    <col min="12294" max="12294" width="18" style="2" customWidth="1"/>
    <col min="12295" max="12295" width="16.7109375" style="2" customWidth="1"/>
    <col min="12296" max="12296" width="13.5703125" style="2" customWidth="1"/>
    <col min="12297" max="12297" width="13.42578125" style="2" customWidth="1"/>
    <col min="12298" max="12298" width="11.7109375" style="2" bestFit="1" customWidth="1"/>
    <col min="12299" max="12544" width="9.140625" style="2"/>
    <col min="12545" max="12545" width="5.7109375" style="2" customWidth="1"/>
    <col min="12546" max="12546" width="33.140625" style="2" customWidth="1"/>
    <col min="12547" max="12547" width="10.7109375" style="2" bestFit="1" customWidth="1"/>
    <col min="12548" max="12548" width="12.140625" style="2" customWidth="1"/>
    <col min="12549" max="12549" width="14.28515625" style="2" bestFit="1" customWidth="1"/>
    <col min="12550" max="12550" width="18" style="2" customWidth="1"/>
    <col min="12551" max="12551" width="16.7109375" style="2" customWidth="1"/>
    <col min="12552" max="12552" width="13.5703125" style="2" customWidth="1"/>
    <col min="12553" max="12553" width="13.42578125" style="2" customWidth="1"/>
    <col min="12554" max="12554" width="11.7109375" style="2" bestFit="1" customWidth="1"/>
    <col min="12555" max="12800" width="9.140625" style="2"/>
    <col min="12801" max="12801" width="5.7109375" style="2" customWidth="1"/>
    <col min="12802" max="12802" width="33.140625" style="2" customWidth="1"/>
    <col min="12803" max="12803" width="10.7109375" style="2" bestFit="1" customWidth="1"/>
    <col min="12804" max="12804" width="12.140625" style="2" customWidth="1"/>
    <col min="12805" max="12805" width="14.28515625" style="2" bestFit="1" customWidth="1"/>
    <col min="12806" max="12806" width="18" style="2" customWidth="1"/>
    <col min="12807" max="12807" width="16.7109375" style="2" customWidth="1"/>
    <col min="12808" max="12808" width="13.5703125" style="2" customWidth="1"/>
    <col min="12809" max="12809" width="13.42578125" style="2" customWidth="1"/>
    <col min="12810" max="12810" width="11.7109375" style="2" bestFit="1" customWidth="1"/>
    <col min="12811" max="13056" width="9.140625" style="2"/>
    <col min="13057" max="13057" width="5.7109375" style="2" customWidth="1"/>
    <col min="13058" max="13058" width="33.140625" style="2" customWidth="1"/>
    <col min="13059" max="13059" width="10.7109375" style="2" bestFit="1" customWidth="1"/>
    <col min="13060" max="13060" width="12.140625" style="2" customWidth="1"/>
    <col min="13061" max="13061" width="14.28515625" style="2" bestFit="1" customWidth="1"/>
    <col min="13062" max="13062" width="18" style="2" customWidth="1"/>
    <col min="13063" max="13063" width="16.7109375" style="2" customWidth="1"/>
    <col min="13064" max="13064" width="13.5703125" style="2" customWidth="1"/>
    <col min="13065" max="13065" width="13.42578125" style="2" customWidth="1"/>
    <col min="13066" max="13066" width="11.7109375" style="2" bestFit="1" customWidth="1"/>
    <col min="13067" max="13312" width="9.140625" style="2"/>
    <col min="13313" max="13313" width="5.7109375" style="2" customWidth="1"/>
    <col min="13314" max="13314" width="33.140625" style="2" customWidth="1"/>
    <col min="13315" max="13315" width="10.7109375" style="2" bestFit="1" customWidth="1"/>
    <col min="13316" max="13316" width="12.140625" style="2" customWidth="1"/>
    <col min="13317" max="13317" width="14.28515625" style="2" bestFit="1" customWidth="1"/>
    <col min="13318" max="13318" width="18" style="2" customWidth="1"/>
    <col min="13319" max="13319" width="16.7109375" style="2" customWidth="1"/>
    <col min="13320" max="13320" width="13.5703125" style="2" customWidth="1"/>
    <col min="13321" max="13321" width="13.42578125" style="2" customWidth="1"/>
    <col min="13322" max="13322" width="11.7109375" style="2" bestFit="1" customWidth="1"/>
    <col min="13323" max="13568" width="9.140625" style="2"/>
    <col min="13569" max="13569" width="5.7109375" style="2" customWidth="1"/>
    <col min="13570" max="13570" width="33.140625" style="2" customWidth="1"/>
    <col min="13571" max="13571" width="10.7109375" style="2" bestFit="1" customWidth="1"/>
    <col min="13572" max="13572" width="12.140625" style="2" customWidth="1"/>
    <col min="13573" max="13573" width="14.28515625" style="2" bestFit="1" customWidth="1"/>
    <col min="13574" max="13574" width="18" style="2" customWidth="1"/>
    <col min="13575" max="13575" width="16.7109375" style="2" customWidth="1"/>
    <col min="13576" max="13576" width="13.5703125" style="2" customWidth="1"/>
    <col min="13577" max="13577" width="13.42578125" style="2" customWidth="1"/>
    <col min="13578" max="13578" width="11.7109375" style="2" bestFit="1" customWidth="1"/>
    <col min="13579" max="13824" width="9.140625" style="2"/>
    <col min="13825" max="13825" width="5.7109375" style="2" customWidth="1"/>
    <col min="13826" max="13826" width="33.140625" style="2" customWidth="1"/>
    <col min="13827" max="13827" width="10.7109375" style="2" bestFit="1" customWidth="1"/>
    <col min="13828" max="13828" width="12.140625" style="2" customWidth="1"/>
    <col min="13829" max="13829" width="14.28515625" style="2" bestFit="1" customWidth="1"/>
    <col min="13830" max="13830" width="18" style="2" customWidth="1"/>
    <col min="13831" max="13831" width="16.7109375" style="2" customWidth="1"/>
    <col min="13832" max="13832" width="13.5703125" style="2" customWidth="1"/>
    <col min="13833" max="13833" width="13.42578125" style="2" customWidth="1"/>
    <col min="13834" max="13834" width="11.7109375" style="2" bestFit="1" customWidth="1"/>
    <col min="13835" max="14080" width="9.140625" style="2"/>
    <col min="14081" max="14081" width="5.7109375" style="2" customWidth="1"/>
    <col min="14082" max="14082" width="33.140625" style="2" customWidth="1"/>
    <col min="14083" max="14083" width="10.7109375" style="2" bestFit="1" customWidth="1"/>
    <col min="14084" max="14084" width="12.140625" style="2" customWidth="1"/>
    <col min="14085" max="14085" width="14.28515625" style="2" bestFit="1" customWidth="1"/>
    <col min="14086" max="14086" width="18" style="2" customWidth="1"/>
    <col min="14087" max="14087" width="16.7109375" style="2" customWidth="1"/>
    <col min="14088" max="14088" width="13.5703125" style="2" customWidth="1"/>
    <col min="14089" max="14089" width="13.42578125" style="2" customWidth="1"/>
    <col min="14090" max="14090" width="11.7109375" style="2" bestFit="1" customWidth="1"/>
    <col min="14091" max="14336" width="9.140625" style="2"/>
    <col min="14337" max="14337" width="5.7109375" style="2" customWidth="1"/>
    <col min="14338" max="14338" width="33.140625" style="2" customWidth="1"/>
    <col min="14339" max="14339" width="10.7109375" style="2" bestFit="1" customWidth="1"/>
    <col min="14340" max="14340" width="12.140625" style="2" customWidth="1"/>
    <col min="14341" max="14341" width="14.28515625" style="2" bestFit="1" customWidth="1"/>
    <col min="14342" max="14342" width="18" style="2" customWidth="1"/>
    <col min="14343" max="14343" width="16.7109375" style="2" customWidth="1"/>
    <col min="14344" max="14344" width="13.5703125" style="2" customWidth="1"/>
    <col min="14345" max="14345" width="13.42578125" style="2" customWidth="1"/>
    <col min="14346" max="14346" width="11.7109375" style="2" bestFit="1" customWidth="1"/>
    <col min="14347" max="14592" width="9.140625" style="2"/>
    <col min="14593" max="14593" width="5.7109375" style="2" customWidth="1"/>
    <col min="14594" max="14594" width="33.140625" style="2" customWidth="1"/>
    <col min="14595" max="14595" width="10.7109375" style="2" bestFit="1" customWidth="1"/>
    <col min="14596" max="14596" width="12.140625" style="2" customWidth="1"/>
    <col min="14597" max="14597" width="14.28515625" style="2" bestFit="1" customWidth="1"/>
    <col min="14598" max="14598" width="18" style="2" customWidth="1"/>
    <col min="14599" max="14599" width="16.7109375" style="2" customWidth="1"/>
    <col min="14600" max="14600" width="13.5703125" style="2" customWidth="1"/>
    <col min="14601" max="14601" width="13.42578125" style="2" customWidth="1"/>
    <col min="14602" max="14602" width="11.7109375" style="2" bestFit="1" customWidth="1"/>
    <col min="14603" max="14848" width="9.140625" style="2"/>
    <col min="14849" max="14849" width="5.7109375" style="2" customWidth="1"/>
    <col min="14850" max="14850" width="33.140625" style="2" customWidth="1"/>
    <col min="14851" max="14851" width="10.7109375" style="2" bestFit="1" customWidth="1"/>
    <col min="14852" max="14852" width="12.140625" style="2" customWidth="1"/>
    <col min="14853" max="14853" width="14.28515625" style="2" bestFit="1" customWidth="1"/>
    <col min="14854" max="14854" width="18" style="2" customWidth="1"/>
    <col min="14855" max="14855" width="16.7109375" style="2" customWidth="1"/>
    <col min="14856" max="14856" width="13.5703125" style="2" customWidth="1"/>
    <col min="14857" max="14857" width="13.42578125" style="2" customWidth="1"/>
    <col min="14858" max="14858" width="11.7109375" style="2" bestFit="1" customWidth="1"/>
    <col min="14859" max="15104" width="9.140625" style="2"/>
    <col min="15105" max="15105" width="5.7109375" style="2" customWidth="1"/>
    <col min="15106" max="15106" width="33.140625" style="2" customWidth="1"/>
    <col min="15107" max="15107" width="10.7109375" style="2" bestFit="1" customWidth="1"/>
    <col min="15108" max="15108" width="12.140625" style="2" customWidth="1"/>
    <col min="15109" max="15109" width="14.28515625" style="2" bestFit="1" customWidth="1"/>
    <col min="15110" max="15110" width="18" style="2" customWidth="1"/>
    <col min="15111" max="15111" width="16.7109375" style="2" customWidth="1"/>
    <col min="15112" max="15112" width="13.5703125" style="2" customWidth="1"/>
    <col min="15113" max="15113" width="13.42578125" style="2" customWidth="1"/>
    <col min="15114" max="15114" width="11.7109375" style="2" bestFit="1" customWidth="1"/>
    <col min="15115" max="15360" width="9.140625" style="2"/>
    <col min="15361" max="15361" width="5.7109375" style="2" customWidth="1"/>
    <col min="15362" max="15362" width="33.140625" style="2" customWidth="1"/>
    <col min="15363" max="15363" width="10.7109375" style="2" bestFit="1" customWidth="1"/>
    <col min="15364" max="15364" width="12.140625" style="2" customWidth="1"/>
    <col min="15365" max="15365" width="14.28515625" style="2" bestFit="1" customWidth="1"/>
    <col min="15366" max="15366" width="18" style="2" customWidth="1"/>
    <col min="15367" max="15367" width="16.7109375" style="2" customWidth="1"/>
    <col min="15368" max="15368" width="13.5703125" style="2" customWidth="1"/>
    <col min="15369" max="15369" width="13.42578125" style="2" customWidth="1"/>
    <col min="15370" max="15370" width="11.7109375" style="2" bestFit="1" customWidth="1"/>
    <col min="15371" max="15616" width="9.140625" style="2"/>
    <col min="15617" max="15617" width="5.7109375" style="2" customWidth="1"/>
    <col min="15618" max="15618" width="33.140625" style="2" customWidth="1"/>
    <col min="15619" max="15619" width="10.7109375" style="2" bestFit="1" customWidth="1"/>
    <col min="15620" max="15620" width="12.140625" style="2" customWidth="1"/>
    <col min="15621" max="15621" width="14.28515625" style="2" bestFit="1" customWidth="1"/>
    <col min="15622" max="15622" width="18" style="2" customWidth="1"/>
    <col min="15623" max="15623" width="16.7109375" style="2" customWidth="1"/>
    <col min="15624" max="15624" width="13.5703125" style="2" customWidth="1"/>
    <col min="15625" max="15625" width="13.42578125" style="2" customWidth="1"/>
    <col min="15626" max="15626" width="11.7109375" style="2" bestFit="1" customWidth="1"/>
    <col min="15627" max="15872" width="9.140625" style="2"/>
    <col min="15873" max="15873" width="5.7109375" style="2" customWidth="1"/>
    <col min="15874" max="15874" width="33.140625" style="2" customWidth="1"/>
    <col min="15875" max="15875" width="10.7109375" style="2" bestFit="1" customWidth="1"/>
    <col min="15876" max="15876" width="12.140625" style="2" customWidth="1"/>
    <col min="15877" max="15877" width="14.28515625" style="2" bestFit="1" customWidth="1"/>
    <col min="15878" max="15878" width="18" style="2" customWidth="1"/>
    <col min="15879" max="15879" width="16.7109375" style="2" customWidth="1"/>
    <col min="15880" max="15880" width="13.5703125" style="2" customWidth="1"/>
    <col min="15881" max="15881" width="13.42578125" style="2" customWidth="1"/>
    <col min="15882" max="15882" width="11.7109375" style="2" bestFit="1" customWidth="1"/>
    <col min="15883" max="16128" width="9.140625" style="2"/>
    <col min="16129" max="16129" width="5.7109375" style="2" customWidth="1"/>
    <col min="16130" max="16130" width="33.140625" style="2" customWidth="1"/>
    <col min="16131" max="16131" width="10.7109375" style="2" bestFit="1" customWidth="1"/>
    <col min="16132" max="16132" width="12.140625" style="2" customWidth="1"/>
    <col min="16133" max="16133" width="14.28515625" style="2" bestFit="1" customWidth="1"/>
    <col min="16134" max="16134" width="18" style="2" customWidth="1"/>
    <col min="16135" max="16135" width="16.7109375" style="2" customWidth="1"/>
    <col min="16136" max="16136" width="13.5703125" style="2" customWidth="1"/>
    <col min="16137" max="16137" width="13.42578125" style="2" customWidth="1"/>
    <col min="16138" max="16138" width="11.7109375" style="2" bestFit="1" customWidth="1"/>
    <col min="16139" max="16384" width="9.140625" style="2"/>
  </cols>
  <sheetData>
    <row r="1" spans="1:10" x14ac:dyDescent="0.25">
      <c r="C1" s="134" t="s">
        <v>249</v>
      </c>
      <c r="D1" s="134"/>
      <c r="E1" s="134"/>
      <c r="F1" s="134"/>
      <c r="G1" s="134"/>
    </row>
    <row r="2" spans="1:10" x14ac:dyDescent="0.25">
      <c r="A2" s="133" t="str">
        <f>+'CT1'!A2:D2</f>
        <v>ХУУЛИЙН ЭТГЭЭДИЙН НЭР</v>
      </c>
      <c r="B2" s="133"/>
      <c r="C2" s="133"/>
      <c r="D2" s="133"/>
      <c r="E2" s="133"/>
      <c r="F2" s="133"/>
      <c r="G2" s="133"/>
      <c r="H2" s="133"/>
      <c r="I2" s="133"/>
      <c r="J2" s="133"/>
    </row>
    <row r="3" spans="1:10" ht="38.25" x14ac:dyDescent="0.25">
      <c r="A3" s="109" t="s">
        <v>250</v>
      </c>
      <c r="B3" s="109" t="s">
        <v>17</v>
      </c>
      <c r="C3" s="109" t="s">
        <v>117</v>
      </c>
      <c r="D3" s="109" t="s">
        <v>125</v>
      </c>
      <c r="E3" s="109" t="s">
        <v>127</v>
      </c>
      <c r="F3" s="109" t="s">
        <v>129</v>
      </c>
      <c r="G3" s="109" t="s">
        <v>131</v>
      </c>
      <c r="H3" s="109" t="s">
        <v>133</v>
      </c>
      <c r="I3" s="109" t="s">
        <v>135</v>
      </c>
      <c r="J3" s="109" t="s">
        <v>251</v>
      </c>
    </row>
    <row r="4" spans="1:10" ht="25.5" x14ac:dyDescent="0.25">
      <c r="A4" s="109">
        <v>1</v>
      </c>
      <c r="B4" s="86" t="s">
        <v>252</v>
      </c>
      <c r="C4" s="51"/>
      <c r="D4" s="51"/>
      <c r="E4" s="51"/>
      <c r="F4" s="51"/>
      <c r="G4" s="51"/>
      <c r="H4" s="51"/>
      <c r="I4" s="51"/>
      <c r="J4" s="51">
        <f>SUM(C4:I4)</f>
        <v>0</v>
      </c>
    </row>
    <row r="5" spans="1:10" ht="38.25" x14ac:dyDescent="0.25">
      <c r="A5" s="109">
        <v>2</v>
      </c>
      <c r="B5" s="83" t="s">
        <v>253</v>
      </c>
      <c r="C5" s="51"/>
      <c r="D5" s="51"/>
      <c r="E5" s="51"/>
      <c r="F5" s="51"/>
      <c r="G5" s="51"/>
      <c r="H5" s="51"/>
      <c r="I5" s="51"/>
      <c r="J5" s="51">
        <f t="shared" ref="J5:J20" si="0">SUM(C5:I5)</f>
        <v>0</v>
      </c>
    </row>
    <row r="6" spans="1:10" x14ac:dyDescent="0.25">
      <c r="A6" s="110">
        <v>3</v>
      </c>
      <c r="B6" s="80" t="s">
        <v>254</v>
      </c>
      <c r="C6" s="81">
        <f>C4+C5</f>
        <v>0</v>
      </c>
      <c r="D6" s="81">
        <f t="shared" ref="D6:I6" si="1">D4+D5</f>
        <v>0</v>
      </c>
      <c r="E6" s="81">
        <f t="shared" si="1"/>
        <v>0</v>
      </c>
      <c r="F6" s="81">
        <f t="shared" si="1"/>
        <v>0</v>
      </c>
      <c r="G6" s="81">
        <f t="shared" si="1"/>
        <v>0</v>
      </c>
      <c r="H6" s="81">
        <f t="shared" si="1"/>
        <v>0</v>
      </c>
      <c r="I6" s="81">
        <f t="shared" si="1"/>
        <v>0</v>
      </c>
      <c r="J6" s="81">
        <f t="shared" si="0"/>
        <v>0</v>
      </c>
    </row>
    <row r="7" spans="1:10" ht="25.5" x14ac:dyDescent="0.25">
      <c r="A7" s="109">
        <v>4</v>
      </c>
      <c r="B7" s="83" t="s">
        <v>165</v>
      </c>
      <c r="C7" s="51"/>
      <c r="D7" s="51"/>
      <c r="E7" s="51"/>
      <c r="F7" s="51"/>
      <c r="G7" s="51"/>
      <c r="H7" s="51"/>
      <c r="I7" s="51"/>
      <c r="J7" s="51">
        <f t="shared" si="0"/>
        <v>0</v>
      </c>
    </row>
    <row r="8" spans="1:10" x14ac:dyDescent="0.25">
      <c r="A8" s="109">
        <v>5</v>
      </c>
      <c r="B8" s="83" t="s">
        <v>166</v>
      </c>
      <c r="C8" s="51"/>
      <c r="D8" s="51"/>
      <c r="E8" s="51"/>
      <c r="F8" s="51"/>
      <c r="G8" s="51"/>
      <c r="H8" s="51"/>
      <c r="I8" s="51"/>
      <c r="J8" s="51">
        <f t="shared" si="0"/>
        <v>0</v>
      </c>
    </row>
    <row r="9" spans="1:10" x14ac:dyDescent="0.25">
      <c r="A9" s="109">
        <v>6</v>
      </c>
      <c r="B9" s="83" t="s">
        <v>255</v>
      </c>
      <c r="C9" s="51"/>
      <c r="D9" s="51"/>
      <c r="E9" s="51"/>
      <c r="F9" s="51"/>
      <c r="G9" s="51"/>
      <c r="H9" s="51"/>
      <c r="I9" s="51"/>
      <c r="J9" s="51">
        <f t="shared" si="0"/>
        <v>0</v>
      </c>
    </row>
    <row r="10" spans="1:10" x14ac:dyDescent="0.25">
      <c r="A10" s="109">
        <v>7</v>
      </c>
      <c r="B10" s="83" t="s">
        <v>256</v>
      </c>
      <c r="C10" s="51"/>
      <c r="D10" s="51"/>
      <c r="E10" s="51"/>
      <c r="F10" s="51"/>
      <c r="G10" s="51"/>
      <c r="H10" s="51"/>
      <c r="I10" s="51"/>
      <c r="J10" s="51">
        <f t="shared" si="0"/>
        <v>0</v>
      </c>
    </row>
    <row r="11" spans="1:10" ht="25.5" x14ac:dyDescent="0.25">
      <c r="A11" s="109">
        <v>8</v>
      </c>
      <c r="B11" s="83" t="s">
        <v>257</v>
      </c>
      <c r="C11" s="51"/>
      <c r="D11" s="51"/>
      <c r="E11" s="51"/>
      <c r="F11" s="51"/>
      <c r="G11" s="51"/>
      <c r="H11" s="51"/>
      <c r="I11" s="51"/>
      <c r="J11" s="51">
        <f t="shared" si="0"/>
        <v>0</v>
      </c>
    </row>
    <row r="12" spans="1:10" ht="25.5" x14ac:dyDescent="0.25">
      <c r="A12" s="110">
        <v>9</v>
      </c>
      <c r="B12" s="80" t="s">
        <v>252</v>
      </c>
      <c r="C12" s="81">
        <f>SUM(C6:C11)</f>
        <v>0</v>
      </c>
      <c r="D12" s="81">
        <f t="shared" ref="D12:I12" si="2">SUM(D6:D11)</f>
        <v>0</v>
      </c>
      <c r="E12" s="81">
        <f t="shared" si="2"/>
        <v>0</v>
      </c>
      <c r="F12" s="81">
        <f t="shared" si="2"/>
        <v>0</v>
      </c>
      <c r="G12" s="81">
        <f t="shared" si="2"/>
        <v>0</v>
      </c>
      <c r="H12" s="81">
        <f t="shared" si="2"/>
        <v>0</v>
      </c>
      <c r="I12" s="81">
        <f t="shared" si="2"/>
        <v>0</v>
      </c>
      <c r="J12" s="81">
        <f t="shared" si="0"/>
        <v>0</v>
      </c>
    </row>
    <row r="13" spans="1:10" ht="38.25" x14ac:dyDescent="0.25">
      <c r="A13" s="109">
        <v>10</v>
      </c>
      <c r="B13" s="83" t="s">
        <v>253</v>
      </c>
      <c r="C13" s="51"/>
      <c r="D13" s="51"/>
      <c r="E13" s="51"/>
      <c r="F13" s="51"/>
      <c r="G13" s="51"/>
      <c r="H13" s="51"/>
      <c r="I13" s="51"/>
      <c r="J13" s="51">
        <f t="shared" si="0"/>
        <v>0</v>
      </c>
    </row>
    <row r="14" spans="1:10" x14ac:dyDescent="0.25">
      <c r="A14" s="110">
        <v>11</v>
      </c>
      <c r="B14" s="80" t="s">
        <v>254</v>
      </c>
      <c r="C14" s="81">
        <f>C12+C13</f>
        <v>0</v>
      </c>
      <c r="D14" s="81">
        <f t="shared" ref="D14:I14" si="3">D12+D13</f>
        <v>0</v>
      </c>
      <c r="E14" s="81">
        <f t="shared" si="3"/>
        <v>0</v>
      </c>
      <c r="F14" s="81">
        <f t="shared" si="3"/>
        <v>0</v>
      </c>
      <c r="G14" s="81">
        <f t="shared" si="3"/>
        <v>0</v>
      </c>
      <c r="H14" s="81">
        <f t="shared" si="3"/>
        <v>0</v>
      </c>
      <c r="I14" s="81">
        <f t="shared" si="3"/>
        <v>0</v>
      </c>
      <c r="J14" s="81">
        <f t="shared" si="0"/>
        <v>0</v>
      </c>
    </row>
    <row r="15" spans="1:10" ht="25.5" x14ac:dyDescent="0.25">
      <c r="A15" s="109">
        <v>12</v>
      </c>
      <c r="B15" s="83" t="s">
        <v>165</v>
      </c>
      <c r="C15" s="51"/>
      <c r="D15" s="51"/>
      <c r="E15" s="51"/>
      <c r="F15" s="51"/>
      <c r="G15" s="51"/>
      <c r="H15" s="51"/>
      <c r="I15" s="51"/>
      <c r="J15" s="51">
        <f t="shared" si="0"/>
        <v>0</v>
      </c>
    </row>
    <row r="16" spans="1:10" x14ac:dyDescent="0.25">
      <c r="A16" s="109">
        <v>13</v>
      </c>
      <c r="B16" s="83" t="s">
        <v>166</v>
      </c>
      <c r="C16" s="51"/>
      <c r="D16" s="51"/>
      <c r="E16" s="51"/>
      <c r="F16" s="51"/>
      <c r="G16" s="51"/>
      <c r="H16" s="51"/>
      <c r="I16" s="51"/>
      <c r="J16" s="51">
        <f t="shared" si="0"/>
        <v>0</v>
      </c>
    </row>
    <row r="17" spans="1:10" x14ac:dyDescent="0.25">
      <c r="A17" s="109">
        <v>14</v>
      </c>
      <c r="B17" s="83" t="s">
        <v>255</v>
      </c>
      <c r="C17" s="51"/>
      <c r="D17" s="51"/>
      <c r="E17" s="51"/>
      <c r="F17" s="51"/>
      <c r="G17" s="51"/>
      <c r="H17" s="51"/>
      <c r="I17" s="51"/>
      <c r="J17" s="51">
        <f t="shared" si="0"/>
        <v>0</v>
      </c>
    </row>
    <row r="18" spans="1:10" x14ac:dyDescent="0.25">
      <c r="A18" s="109">
        <v>15</v>
      </c>
      <c r="B18" s="83" t="s">
        <v>256</v>
      </c>
      <c r="C18" s="51"/>
      <c r="D18" s="51"/>
      <c r="E18" s="51"/>
      <c r="F18" s="51"/>
      <c r="G18" s="51"/>
      <c r="H18" s="51"/>
      <c r="I18" s="51"/>
      <c r="J18" s="51">
        <f t="shared" si="0"/>
        <v>0</v>
      </c>
    </row>
    <row r="19" spans="1:10" ht="25.5" x14ac:dyDescent="0.25">
      <c r="A19" s="109">
        <v>16</v>
      </c>
      <c r="B19" s="83" t="s">
        <v>257</v>
      </c>
      <c r="C19" s="51"/>
      <c r="D19" s="51"/>
      <c r="E19" s="51"/>
      <c r="F19" s="51"/>
      <c r="G19" s="51"/>
      <c r="H19" s="51"/>
      <c r="I19" s="51"/>
      <c r="J19" s="51">
        <f t="shared" si="0"/>
        <v>0</v>
      </c>
    </row>
    <row r="20" spans="1:10" ht="25.5" x14ac:dyDescent="0.25">
      <c r="A20" s="110">
        <v>17</v>
      </c>
      <c r="B20" s="80" t="s">
        <v>252</v>
      </c>
      <c r="C20" s="81">
        <f>SUM(C14:C19)</f>
        <v>0</v>
      </c>
      <c r="D20" s="81">
        <f t="shared" ref="D20:I20" si="4">SUM(D14:D19)</f>
        <v>0</v>
      </c>
      <c r="E20" s="81">
        <f t="shared" si="4"/>
        <v>0</v>
      </c>
      <c r="F20" s="81">
        <f t="shared" si="4"/>
        <v>0</v>
      </c>
      <c r="G20" s="81">
        <f t="shared" si="4"/>
        <v>0</v>
      </c>
      <c r="H20" s="81">
        <f t="shared" si="4"/>
        <v>0</v>
      </c>
      <c r="I20" s="81">
        <f t="shared" si="4"/>
        <v>0</v>
      </c>
      <c r="J20" s="81">
        <f t="shared" si="0"/>
        <v>0</v>
      </c>
    </row>
    <row r="22" spans="1:10" x14ac:dyDescent="0.25">
      <c r="B22" s="93" t="str">
        <f>+[1]IS!B34</f>
        <v>Тайланг үнэн зөв гаргасан:</v>
      </c>
      <c r="C22" s="111"/>
    </row>
    <row r="23" spans="1:10" x14ac:dyDescent="0.25">
      <c r="B23" s="93" t="str">
        <f>+[1]IS!B35</f>
        <v>Гүйцэтгэх захирал</v>
      </c>
      <c r="C23" s="131" t="str">
        <f>+'CT1'!C70:D70</f>
        <v>/НЭР/</v>
      </c>
      <c r="D23" s="131"/>
    </row>
    <row r="24" spans="1:10" x14ac:dyDescent="0.25">
      <c r="B24" s="93" t="str">
        <f>+[1]IS!B36</f>
        <v xml:space="preserve">Нягтлан бодогч </v>
      </c>
      <c r="C24" s="131" t="str">
        <f>+'CT1'!C71:D71</f>
        <v>/НЭР/</v>
      </c>
      <c r="D24" s="131"/>
    </row>
    <row r="25" spans="1:10" x14ac:dyDescent="0.25">
      <c r="C25" s="112"/>
    </row>
    <row r="26" spans="1:10" x14ac:dyDescent="0.25">
      <c r="C26" s="112"/>
    </row>
    <row r="27" spans="1:10" x14ac:dyDescent="0.25">
      <c r="C27" s="112"/>
    </row>
    <row r="28" spans="1:10" x14ac:dyDescent="0.25">
      <c r="C28" s="112"/>
    </row>
    <row r="29" spans="1:10" x14ac:dyDescent="0.25">
      <c r="C29" s="112"/>
    </row>
    <row r="30" spans="1:10" x14ac:dyDescent="0.25">
      <c r="C30" s="111"/>
    </row>
    <row r="31" spans="1:10" x14ac:dyDescent="0.25">
      <c r="C31" s="112"/>
    </row>
    <row r="32" spans="1:10" x14ac:dyDescent="0.25">
      <c r="C32" s="111"/>
    </row>
    <row r="33" spans="3:3" x14ac:dyDescent="0.25">
      <c r="C33" s="112"/>
    </row>
    <row r="34" spans="3:3" x14ac:dyDescent="0.25">
      <c r="C34" s="112"/>
    </row>
    <row r="35" spans="3:3" x14ac:dyDescent="0.25">
      <c r="C35" s="112"/>
    </row>
    <row r="36" spans="3:3" x14ac:dyDescent="0.25">
      <c r="C36" s="112"/>
    </row>
    <row r="37" spans="3:3" x14ac:dyDescent="0.25">
      <c r="C37" s="112"/>
    </row>
    <row r="38" spans="3:3" x14ac:dyDescent="0.25">
      <c r="C38" s="111"/>
    </row>
  </sheetData>
  <sheetProtection password="CA9F"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D3" sqref="D3"/>
    </sheetView>
  </sheetViews>
  <sheetFormatPr defaultRowHeight="15" x14ac:dyDescent="0.25"/>
  <cols>
    <col min="1" max="2" width="8.85546875" style="62"/>
    <col min="3" max="3" width="36.140625" style="62" customWidth="1"/>
    <col min="4" max="4" width="23.28515625" style="62" customWidth="1"/>
    <col min="5" max="5" width="20.28515625" style="62" customWidth="1"/>
  </cols>
  <sheetData>
    <row r="1" spans="1:5" ht="48" customHeight="1" x14ac:dyDescent="0.25">
      <c r="A1" s="138" t="s">
        <v>258</v>
      </c>
      <c r="B1" s="138"/>
      <c r="C1" s="138"/>
      <c r="D1" s="138"/>
      <c r="E1" s="58"/>
    </row>
    <row r="2" spans="1:5" ht="15.75" x14ac:dyDescent="0.25">
      <c r="A2" s="139" t="str">
        <f>+'CT1'!A2:D2</f>
        <v>ХУУЛИЙН ЭТГЭЭДИЙН НЭР</v>
      </c>
      <c r="B2" s="139"/>
      <c r="C2" s="139"/>
      <c r="D2" s="139"/>
      <c r="E2" s="59"/>
    </row>
    <row r="3" spans="1:5" ht="15.75" x14ac:dyDescent="0.25">
      <c r="A3" s="60"/>
      <c r="B3" s="60"/>
      <c r="C3" s="60"/>
      <c r="D3" s="61" t="s">
        <v>259</v>
      </c>
    </row>
    <row r="4" spans="1:5" x14ac:dyDescent="0.25">
      <c r="A4" s="137" t="s">
        <v>260</v>
      </c>
      <c r="B4" s="140"/>
      <c r="C4" s="140"/>
      <c r="D4" s="140"/>
    </row>
    <row r="5" spans="1:5" ht="15.75" x14ac:dyDescent="0.25">
      <c r="A5" s="63" t="s">
        <v>250</v>
      </c>
      <c r="B5" s="141" t="s">
        <v>261</v>
      </c>
      <c r="C5" s="141"/>
      <c r="D5" s="64" t="s">
        <v>262</v>
      </c>
      <c r="E5" s="59"/>
    </row>
    <row r="6" spans="1:5" ht="15.75" x14ac:dyDescent="0.25">
      <c r="A6" s="65">
        <v>1</v>
      </c>
      <c r="B6" s="142" t="s">
        <v>263</v>
      </c>
      <c r="C6" s="143"/>
      <c r="D6" s="67"/>
      <c r="E6" s="68" t="str">
        <f>+IF(D6&gt;0,"","Утга нөхөх")</f>
        <v>Утга нөхөх</v>
      </c>
    </row>
    <row r="7" spans="1:5" ht="15.75" x14ac:dyDescent="0.25">
      <c r="A7" s="65">
        <v>2</v>
      </c>
      <c r="B7" s="142" t="s">
        <v>264</v>
      </c>
      <c r="C7" s="142"/>
      <c r="D7" s="67"/>
      <c r="E7" s="68" t="str">
        <f t="shared" ref="E7:E10" si="0">+IF(D7&gt;0,"","Утга нөхөх")</f>
        <v>Утга нөхөх</v>
      </c>
    </row>
    <row r="8" spans="1:5" ht="15.75" x14ac:dyDescent="0.25">
      <c r="A8" s="65">
        <v>3</v>
      </c>
      <c r="B8" s="142" t="s">
        <v>265</v>
      </c>
      <c r="C8" s="142"/>
      <c r="D8" s="67"/>
      <c r="E8" s="68" t="str">
        <f t="shared" si="0"/>
        <v>Утга нөхөх</v>
      </c>
    </row>
    <row r="9" spans="1:5" ht="15.75" x14ac:dyDescent="0.25">
      <c r="A9" s="65">
        <v>4</v>
      </c>
      <c r="B9" s="142" t="s">
        <v>266</v>
      </c>
      <c r="C9" s="142"/>
      <c r="D9" s="69" t="s">
        <v>350</v>
      </c>
      <c r="E9" s="68" t="str">
        <f t="shared" si="0"/>
        <v/>
      </c>
    </row>
    <row r="10" spans="1:5" ht="27.6" customHeight="1" x14ac:dyDescent="0.25">
      <c r="A10" s="65">
        <v>4.0999999999999996</v>
      </c>
      <c r="B10" s="142" t="s">
        <v>267</v>
      </c>
      <c r="C10" s="142"/>
      <c r="D10" s="67"/>
      <c r="E10" s="68" t="str">
        <f t="shared" si="0"/>
        <v>Утга нөхөх</v>
      </c>
    </row>
    <row r="11" spans="1:5" x14ac:dyDescent="0.25">
      <c r="A11" s="137" t="s">
        <v>268</v>
      </c>
      <c r="B11" s="144"/>
      <c r="C11" s="144"/>
      <c r="D11" s="144"/>
      <c r="E11" s="68"/>
    </row>
    <row r="12" spans="1:5" x14ac:dyDescent="0.25">
      <c r="A12" s="70">
        <v>1</v>
      </c>
      <c r="B12" s="135" t="s">
        <v>269</v>
      </c>
      <c r="C12" s="135"/>
      <c r="D12" s="71"/>
      <c r="E12" s="68" t="str">
        <f>+IF(D12&gt;0,"","Утга нөхөх")</f>
        <v>Утга нөхөх</v>
      </c>
    </row>
    <row r="13" spans="1:5" x14ac:dyDescent="0.25">
      <c r="A13" s="70">
        <v>2</v>
      </c>
      <c r="B13" s="135" t="s">
        <v>270</v>
      </c>
      <c r="C13" s="135"/>
      <c r="D13" s="72"/>
      <c r="E13" s="68" t="str">
        <f>+IF(D13&gt;0,"","Утга нөхөх")</f>
        <v>Утга нөхөх</v>
      </c>
    </row>
    <row r="14" spans="1:5" x14ac:dyDescent="0.25">
      <c r="A14" s="70">
        <v>3</v>
      </c>
      <c r="B14" s="135" t="s">
        <v>271</v>
      </c>
      <c r="C14" s="135"/>
      <c r="D14" s="72"/>
      <c r="E14" s="68" t="str">
        <f>+IF(D14&gt;0,"","Утга нөхөх")</f>
        <v>Утга нөхөх</v>
      </c>
    </row>
    <row r="15" spans="1:5" x14ac:dyDescent="0.25">
      <c r="A15" s="70">
        <v>4</v>
      </c>
      <c r="B15" s="136" t="s">
        <v>272</v>
      </c>
      <c r="C15" s="136"/>
      <c r="D15" s="70"/>
      <c r="E15" s="68" t="str">
        <f>+IF(D15&gt;0,"","Утга нөхөх")</f>
        <v>Утга нөхөх</v>
      </c>
    </row>
    <row r="16" spans="1:5" x14ac:dyDescent="0.25">
      <c r="A16" s="137" t="s">
        <v>273</v>
      </c>
      <c r="B16" s="137"/>
      <c r="C16" s="137"/>
      <c r="D16" s="137"/>
      <c r="E16" s="68"/>
    </row>
    <row r="17" spans="1:5" ht="61.9" customHeight="1" x14ac:dyDescent="0.25">
      <c r="A17" s="70">
        <v>1</v>
      </c>
      <c r="B17" s="135" t="s">
        <v>274</v>
      </c>
      <c r="C17" s="135"/>
      <c r="D17" s="72"/>
      <c r="E17" s="68" t="str">
        <f t="shared" ref="E17:E25" si="1">+IF(D17&gt;0,"","Утга нөхөх")</f>
        <v>Утга нөхөх</v>
      </c>
    </row>
    <row r="18" spans="1:5" x14ac:dyDescent="0.25">
      <c r="A18" s="70">
        <v>2</v>
      </c>
      <c r="B18" s="135" t="s">
        <v>275</v>
      </c>
      <c r="C18" s="135"/>
      <c r="D18" s="72"/>
      <c r="E18" s="68" t="str">
        <f t="shared" si="1"/>
        <v>Утга нөхөх</v>
      </c>
    </row>
    <row r="19" spans="1:5" ht="30" customHeight="1" x14ac:dyDescent="0.25">
      <c r="A19" s="70">
        <v>3</v>
      </c>
      <c r="B19" s="135" t="s">
        <v>276</v>
      </c>
      <c r="C19" s="135"/>
      <c r="D19" s="72"/>
      <c r="E19" s="68" t="str">
        <f t="shared" si="1"/>
        <v>Утга нөхөх</v>
      </c>
    </row>
    <row r="20" spans="1:5" ht="51.75" customHeight="1" x14ac:dyDescent="0.25">
      <c r="A20" s="70">
        <v>4</v>
      </c>
      <c r="B20" s="135" t="s">
        <v>277</v>
      </c>
      <c r="C20" s="135"/>
      <c r="D20" s="72"/>
      <c r="E20" s="68" t="str">
        <f t="shared" si="1"/>
        <v>Утга нөхөх</v>
      </c>
    </row>
    <row r="21" spans="1:5" x14ac:dyDescent="0.25">
      <c r="A21" s="137" t="s">
        <v>278</v>
      </c>
      <c r="B21" s="137"/>
      <c r="C21" s="137"/>
      <c r="D21" s="137"/>
      <c r="E21" s="68"/>
    </row>
    <row r="22" spans="1:5" ht="22.5" customHeight="1" x14ac:dyDescent="0.25">
      <c r="A22" s="70">
        <v>1</v>
      </c>
      <c r="B22" s="135" t="s">
        <v>279</v>
      </c>
      <c r="C22" s="135"/>
      <c r="D22" s="72"/>
      <c r="E22" s="68" t="str">
        <f t="shared" si="1"/>
        <v>Утга нөхөх</v>
      </c>
    </row>
    <row r="23" spans="1:5" x14ac:dyDescent="0.25">
      <c r="A23" s="70">
        <v>2</v>
      </c>
      <c r="B23" s="135" t="s">
        <v>280</v>
      </c>
      <c r="C23" s="135"/>
      <c r="D23" s="73"/>
      <c r="E23" s="68" t="str">
        <f t="shared" si="1"/>
        <v>Утга нөхөх</v>
      </c>
    </row>
    <row r="24" spans="1:5" x14ac:dyDescent="0.25">
      <c r="A24" s="137" t="s">
        <v>281</v>
      </c>
      <c r="B24" s="137"/>
      <c r="C24" s="137"/>
      <c r="D24" s="137"/>
      <c r="E24" s="68"/>
    </row>
    <row r="25" spans="1:5" ht="33" customHeight="1" x14ac:dyDescent="0.25">
      <c r="A25" s="70">
        <v>1</v>
      </c>
      <c r="B25" s="135" t="s">
        <v>282</v>
      </c>
      <c r="C25" s="135"/>
      <c r="D25" s="72"/>
      <c r="E25" s="68" t="str">
        <f t="shared" si="1"/>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CA9F" sheet="1" objects="1" scenarios="1"/>
  <mergeCells count="24">
    <mergeCell ref="A1:D1"/>
    <mergeCell ref="A2:D2"/>
    <mergeCell ref="B13:C13"/>
    <mergeCell ref="A4:D4"/>
    <mergeCell ref="B5:C5"/>
    <mergeCell ref="B6:C6"/>
    <mergeCell ref="B7:C7"/>
    <mergeCell ref="B8:C8"/>
    <mergeCell ref="B9:C9"/>
    <mergeCell ref="B10:C10"/>
    <mergeCell ref="A11:D11"/>
    <mergeCell ref="B12:C12"/>
    <mergeCell ref="B25:C25"/>
    <mergeCell ref="B14:C14"/>
    <mergeCell ref="B15:C15"/>
    <mergeCell ref="A16:D16"/>
    <mergeCell ref="B17:C17"/>
    <mergeCell ref="B18:C18"/>
    <mergeCell ref="B19:C19"/>
    <mergeCell ref="B20:C20"/>
    <mergeCell ref="A21:D21"/>
    <mergeCell ref="B22:C22"/>
    <mergeCell ref="B23:C23"/>
    <mergeCell ref="A24:D24"/>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СОНГОХ ХАРИУЛТ" error="Та тус нүхний баруун доод буланд байрлах сум дээр дарж хариултаа сонгоно уу." xr:uid="{00000000-0002-0000-0500-000000000000}">
          <x14:formula1>
            <xm:f>list1!$B$3:$B$4</xm:f>
          </x14:formula1>
          <xm:sqref>D9</xm:sqref>
        </x14:dataValidation>
        <x14:dataValidation type="list" allowBlank="1" showInputMessage="1" showErrorMessage="1" xr:uid="{00000000-0002-0000-0500-000001000000}">
          <x14:formula1>
            <xm:f>list1!$B$11:$B$13</xm:f>
          </x14:formula1>
          <xm:sqref>D14</xm:sqref>
        </x14:dataValidation>
        <x14:dataValidation type="list" allowBlank="1" showInputMessage="1" showErrorMessage="1" errorTitle="СОНГОХ АСУУЛТ" error="Та тус нүхний баруун доод буланд байрлах сум дээр дарж хариултаа сонгоно уу." xr:uid="{00000000-0002-0000-0500-000002000000}">
          <x14:formula1>
            <xm:f>list1!$B$8:$B$10</xm:f>
          </x14:formula1>
          <xm:sqref>D13</xm:sqref>
        </x14:dataValidation>
        <x14:dataValidation type="list" allowBlank="1" showInputMessage="1" showErrorMessage="1" xr:uid="{00000000-0002-0000-0500-000003000000}">
          <x14:formula1>
            <xm:f>list1!$B$6:$B$7</xm:f>
          </x14:formula1>
          <xm:sqref>D12</xm:sqref>
        </x14:dataValidation>
        <x14:dataValidation type="list" allowBlank="1" showInputMessage="1" showErrorMessage="1" xr:uid="{00000000-0002-0000-0500-000004000000}">
          <x14:formula1>
            <xm:f>list1!$B$14:$B$16</xm:f>
          </x14:formula1>
          <xm:sqref>D15</xm:sqref>
        </x14:dataValidation>
        <x14:dataValidation type="list" allowBlank="1" showInputMessage="1" showErrorMessage="1" xr:uid="{00000000-0002-0000-0500-000005000000}">
          <x14:formula1>
            <xm:f>list1!$B$18:$B$24</xm:f>
          </x14:formula1>
          <xm:sqref>D17</xm:sqref>
        </x14:dataValidation>
        <x14:dataValidation type="list" allowBlank="1" showInputMessage="1" showErrorMessage="1" xr:uid="{00000000-0002-0000-0500-000006000000}">
          <x14:formula1>
            <xm:f>list1!$B$25:$B$27</xm:f>
          </x14:formula1>
          <xm:sqref>D18:D20</xm:sqref>
        </x14:dataValidation>
        <x14:dataValidation type="list" allowBlank="1" showInputMessage="1" showErrorMessage="1" xr:uid="{00000000-0002-0000-0500-000007000000}">
          <x14:formula1>
            <xm:f>list1!$B$28:$B$29</xm:f>
          </x14:formula1>
          <xm:sqref>D22 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31" activePane="bottomRight" state="frozen"/>
      <selection pane="topRight" activeCell="C1" sqref="C1"/>
      <selection pane="bottomLeft" activeCell="A6" sqref="A6"/>
      <selection pane="bottomRight" activeCell="B4" sqref="B4:D4"/>
    </sheetView>
  </sheetViews>
  <sheetFormatPr defaultRowHeight="15" x14ac:dyDescent="0.25"/>
  <cols>
    <col min="1" max="1" width="4.42578125" style="113" customWidth="1"/>
    <col min="2" max="2" width="4" style="115" customWidth="1"/>
    <col min="3" max="3" width="60.85546875" style="113" customWidth="1"/>
    <col min="4" max="4" width="28.28515625" style="121" customWidth="1"/>
    <col min="5" max="5" width="25.28515625" style="114" customWidth="1"/>
  </cols>
  <sheetData>
    <row r="1" spans="2:5" ht="43.15" customHeight="1" x14ac:dyDescent="0.25">
      <c r="B1" s="138" t="s">
        <v>258</v>
      </c>
      <c r="C1" s="138"/>
      <c r="D1" s="138"/>
    </row>
    <row r="2" spans="2:5" ht="14.45" customHeight="1" x14ac:dyDescent="0.25">
      <c r="C2" s="139" t="str">
        <f>BRA!A2</f>
        <v>ХУУЛИЙН ЭТГЭЭДИЙН НЭР</v>
      </c>
      <c r="D2" s="139"/>
    </row>
    <row r="3" spans="2:5" x14ac:dyDescent="0.25">
      <c r="C3" s="116"/>
      <c r="D3" s="61" t="str">
        <f>BRA!D3</f>
        <v>ОООО/СС/ӨӨӨ</v>
      </c>
    </row>
    <row r="4" spans="2:5" x14ac:dyDescent="0.25">
      <c r="B4" s="145" t="s">
        <v>283</v>
      </c>
      <c r="C4" s="146"/>
      <c r="D4" s="147"/>
    </row>
    <row r="5" spans="2:5" x14ac:dyDescent="0.25">
      <c r="B5" s="117" t="s">
        <v>250</v>
      </c>
      <c r="C5" s="65" t="s">
        <v>284</v>
      </c>
      <c r="D5" s="65" t="s">
        <v>285</v>
      </c>
    </row>
    <row r="6" spans="2:5" ht="27" customHeight="1" x14ac:dyDescent="0.25">
      <c r="B6" s="65">
        <v>1</v>
      </c>
      <c r="C6" s="118" t="s">
        <v>286</v>
      </c>
      <c r="D6" s="118"/>
      <c r="E6" s="114" t="str">
        <f t="shared" ref="E6:E20" si="0">+IF(D6&gt;0,"","Утга нөхөх")</f>
        <v>Утга нөхөх</v>
      </c>
    </row>
    <row r="7" spans="2:5" ht="27" customHeight="1" x14ac:dyDescent="0.25">
      <c r="B7" s="65">
        <v>2</v>
      </c>
      <c r="C7" s="119" t="s">
        <v>287</v>
      </c>
      <c r="D7" s="118"/>
      <c r="E7" s="114" t="str">
        <f t="shared" si="0"/>
        <v>Утга нөхөх</v>
      </c>
    </row>
    <row r="8" spans="2:5" ht="27" customHeight="1" x14ac:dyDescent="0.25">
      <c r="B8" s="65">
        <v>3</v>
      </c>
      <c r="C8" s="118" t="s">
        <v>288</v>
      </c>
      <c r="D8" s="118"/>
      <c r="E8" s="114" t="str">
        <f t="shared" si="0"/>
        <v>Утга нөхөх</v>
      </c>
    </row>
    <row r="9" spans="2:5" ht="27" customHeight="1" x14ac:dyDescent="0.25">
      <c r="B9" s="65">
        <v>4</v>
      </c>
      <c r="C9" s="118" t="s">
        <v>289</v>
      </c>
      <c r="D9" s="118"/>
      <c r="E9" s="114" t="str">
        <f t="shared" si="0"/>
        <v>Утга нөхөх</v>
      </c>
    </row>
    <row r="10" spans="2:5" ht="27" customHeight="1" x14ac:dyDescent="0.25">
      <c r="B10" s="65">
        <v>5</v>
      </c>
      <c r="C10" s="118" t="s">
        <v>290</v>
      </c>
      <c r="D10" s="118"/>
      <c r="E10" s="114" t="str">
        <f t="shared" si="0"/>
        <v>Утга нөхөх</v>
      </c>
    </row>
    <row r="11" spans="2:5" ht="27" customHeight="1" x14ac:dyDescent="0.25">
      <c r="B11" s="65">
        <v>6</v>
      </c>
      <c r="C11" s="118" t="s">
        <v>291</v>
      </c>
      <c r="D11" s="118"/>
      <c r="E11" s="114" t="str">
        <f t="shared" si="0"/>
        <v>Утга нөхөх</v>
      </c>
    </row>
    <row r="12" spans="2:5" ht="27" customHeight="1" x14ac:dyDescent="0.25">
      <c r="B12" s="65">
        <v>7</v>
      </c>
      <c r="C12" s="118" t="s">
        <v>292</v>
      </c>
      <c r="D12" s="118"/>
      <c r="E12" s="114" t="str">
        <f t="shared" si="0"/>
        <v>Утга нөхөх</v>
      </c>
    </row>
    <row r="13" spans="2:5" ht="42.6" customHeight="1" x14ac:dyDescent="0.25">
      <c r="B13" s="65">
        <v>8</v>
      </c>
      <c r="C13" s="118" t="s">
        <v>293</v>
      </c>
      <c r="D13" s="118"/>
      <c r="E13" s="114" t="str">
        <f t="shared" si="0"/>
        <v>Утга нөхөх</v>
      </c>
    </row>
    <row r="14" spans="2:5" ht="54.6" customHeight="1" x14ac:dyDescent="0.25">
      <c r="B14" s="65">
        <v>9</v>
      </c>
      <c r="C14" s="118" t="s">
        <v>294</v>
      </c>
      <c r="D14" s="118"/>
      <c r="E14" s="114" t="str">
        <f t="shared" si="0"/>
        <v>Утга нөхөх</v>
      </c>
    </row>
    <row r="15" spans="2:5" ht="27" customHeight="1" x14ac:dyDescent="0.25">
      <c r="B15" s="65">
        <v>10</v>
      </c>
      <c r="C15" s="118" t="s">
        <v>295</v>
      </c>
      <c r="D15" s="118"/>
      <c r="E15" s="114" t="str">
        <f t="shared" si="0"/>
        <v>Утга нөхөх</v>
      </c>
    </row>
    <row r="16" spans="2:5" ht="27" customHeight="1" x14ac:dyDescent="0.25">
      <c r="B16" s="65">
        <v>11</v>
      </c>
      <c r="C16" s="118" t="s">
        <v>296</v>
      </c>
      <c r="D16" s="118"/>
      <c r="E16" s="114" t="str">
        <f t="shared" si="0"/>
        <v>Утга нөхөх</v>
      </c>
    </row>
    <row r="17" spans="2:5" ht="27" customHeight="1" x14ac:dyDescent="0.25">
      <c r="B17" s="65">
        <v>12</v>
      </c>
      <c r="C17" s="118" t="s">
        <v>297</v>
      </c>
      <c r="D17" s="118"/>
      <c r="E17" s="114" t="str">
        <f t="shared" si="0"/>
        <v>Утга нөхөх</v>
      </c>
    </row>
    <row r="18" spans="2:5" ht="43.9" customHeight="1" x14ac:dyDescent="0.25">
      <c r="B18" s="65">
        <v>13</v>
      </c>
      <c r="C18" s="118" t="s">
        <v>298</v>
      </c>
      <c r="D18" s="118"/>
      <c r="E18" s="114" t="str">
        <f t="shared" si="0"/>
        <v>Утга нөхөх</v>
      </c>
    </row>
    <row r="19" spans="2:5" ht="27" customHeight="1" x14ac:dyDescent="0.25">
      <c r="B19" s="65">
        <v>14</v>
      </c>
      <c r="C19" s="118" t="s">
        <v>299</v>
      </c>
      <c r="D19" s="118"/>
      <c r="E19" s="114" t="str">
        <f t="shared" si="0"/>
        <v>Утга нөхөх</v>
      </c>
    </row>
    <row r="20" spans="2:5" ht="27" customHeight="1" x14ac:dyDescent="0.25">
      <c r="B20" s="65">
        <v>15</v>
      </c>
      <c r="C20" s="118" t="s">
        <v>300</v>
      </c>
      <c r="D20" s="118"/>
      <c r="E20" s="114" t="str">
        <f t="shared" si="0"/>
        <v>Утга нөхөх</v>
      </c>
    </row>
    <row r="21" spans="2:5" ht="27" customHeight="1" x14ac:dyDescent="0.25">
      <c r="B21" s="145" t="s">
        <v>301</v>
      </c>
      <c r="C21" s="146"/>
      <c r="D21" s="147"/>
    </row>
    <row r="22" spans="2:5" ht="49.9" customHeight="1" x14ac:dyDescent="0.25">
      <c r="B22" s="120">
        <v>1</v>
      </c>
      <c r="C22" s="118" t="s">
        <v>302</v>
      </c>
      <c r="D22" s="118"/>
      <c r="E22" s="114" t="str">
        <f t="shared" ref="E22:E31" si="1">+IF(D22&gt;0,"","Утга нөхөх")</f>
        <v>Утга нөхөх</v>
      </c>
    </row>
    <row r="23" spans="2:5" ht="27" customHeight="1" x14ac:dyDescent="0.25">
      <c r="B23" s="120">
        <v>2</v>
      </c>
      <c r="C23" s="118" t="s">
        <v>303</v>
      </c>
      <c r="D23" s="118"/>
      <c r="E23" s="114" t="str">
        <f t="shared" si="1"/>
        <v>Утга нөхөх</v>
      </c>
    </row>
    <row r="24" spans="2:5" ht="27" customHeight="1" x14ac:dyDescent="0.25">
      <c r="B24" s="120">
        <v>3</v>
      </c>
      <c r="C24" s="118" t="s">
        <v>304</v>
      </c>
      <c r="D24" s="118"/>
      <c r="E24" s="114" t="str">
        <f t="shared" si="1"/>
        <v>Утга нөхөх</v>
      </c>
    </row>
    <row r="25" spans="2:5" ht="188.25" customHeight="1" x14ac:dyDescent="0.25">
      <c r="B25" s="120">
        <v>4</v>
      </c>
      <c r="C25" s="118" t="s">
        <v>305</v>
      </c>
      <c r="D25" s="118"/>
      <c r="E25" s="114" t="str">
        <f t="shared" si="1"/>
        <v>Утга нөхөх</v>
      </c>
    </row>
    <row r="26" spans="2:5" ht="27" customHeight="1" x14ac:dyDescent="0.25">
      <c r="B26" s="120">
        <v>5</v>
      </c>
      <c r="C26" s="118" t="s">
        <v>306</v>
      </c>
      <c r="D26" s="118"/>
      <c r="E26" s="114" t="str">
        <f t="shared" si="1"/>
        <v>Утга нөхөх</v>
      </c>
    </row>
    <row r="27" spans="2:5" ht="27" customHeight="1" x14ac:dyDescent="0.25">
      <c r="B27" s="120">
        <v>6</v>
      </c>
      <c r="C27" s="118" t="s">
        <v>307</v>
      </c>
      <c r="D27" s="118"/>
      <c r="E27" s="114" t="str">
        <f t="shared" si="1"/>
        <v>Утга нөхөх</v>
      </c>
    </row>
    <row r="28" spans="2:5" ht="27" customHeight="1" x14ac:dyDescent="0.25">
      <c r="B28" s="120">
        <v>7</v>
      </c>
      <c r="C28" s="118" t="s">
        <v>308</v>
      </c>
      <c r="D28" s="118"/>
      <c r="E28" s="114" t="str">
        <f t="shared" si="1"/>
        <v>Утга нөхөх</v>
      </c>
    </row>
    <row r="29" spans="2:5" ht="112.9" customHeight="1" x14ac:dyDescent="0.25">
      <c r="B29" s="120">
        <v>8</v>
      </c>
      <c r="C29" s="118" t="s">
        <v>309</v>
      </c>
      <c r="D29" s="118"/>
      <c r="E29" s="114" t="str">
        <f t="shared" si="1"/>
        <v>Утга нөхөх</v>
      </c>
    </row>
    <row r="30" spans="2:5" ht="150" x14ac:dyDescent="0.25">
      <c r="B30" s="120">
        <v>9</v>
      </c>
      <c r="C30" s="118" t="s">
        <v>310</v>
      </c>
      <c r="D30" s="118"/>
      <c r="E30" s="114" t="str">
        <f t="shared" si="1"/>
        <v>Утга нөхөх</v>
      </c>
    </row>
    <row r="31" spans="2:5" ht="27" customHeight="1" x14ac:dyDescent="0.25">
      <c r="B31" s="120">
        <v>10</v>
      </c>
      <c r="C31" s="118" t="s">
        <v>311</v>
      </c>
      <c r="D31" s="118"/>
      <c r="E31" s="114" t="str">
        <f t="shared" si="1"/>
        <v>Утга нөхөх</v>
      </c>
    </row>
    <row r="32" spans="2:5" ht="27" customHeight="1" x14ac:dyDescent="0.25">
      <c r="B32" s="145" t="s">
        <v>312</v>
      </c>
      <c r="C32" s="146"/>
      <c r="D32" s="147"/>
    </row>
    <row r="33" spans="2:5" ht="27" customHeight="1" x14ac:dyDescent="0.25">
      <c r="B33" s="65">
        <v>1</v>
      </c>
      <c r="C33" s="118" t="s">
        <v>313</v>
      </c>
      <c r="D33" s="118"/>
      <c r="E33" s="114" t="str">
        <f t="shared" ref="E33:E39" si="2">+IF(D33&gt;0,"","Утга нөхөх")</f>
        <v>Утга нөхөх</v>
      </c>
    </row>
    <row r="34" spans="2:5" ht="27" customHeight="1" x14ac:dyDescent="0.25">
      <c r="B34" s="65">
        <v>2</v>
      </c>
      <c r="C34" s="118" t="s">
        <v>314</v>
      </c>
      <c r="D34" s="118"/>
      <c r="E34" s="114" t="str">
        <f t="shared" si="2"/>
        <v>Утга нөхөх</v>
      </c>
    </row>
    <row r="35" spans="2:5" ht="27" customHeight="1" x14ac:dyDescent="0.25">
      <c r="B35" s="65">
        <v>3</v>
      </c>
      <c r="C35" s="118" t="s">
        <v>315</v>
      </c>
      <c r="D35" s="118"/>
      <c r="E35" s="114" t="str">
        <f t="shared" si="2"/>
        <v>Утга нөхөх</v>
      </c>
    </row>
    <row r="36" spans="2:5" ht="27" customHeight="1" x14ac:dyDescent="0.25">
      <c r="B36" s="65">
        <v>4</v>
      </c>
      <c r="C36" s="118" t="s">
        <v>316</v>
      </c>
      <c r="D36" s="118"/>
      <c r="E36" s="114" t="str">
        <f t="shared" si="2"/>
        <v>Утга нөхөх</v>
      </c>
    </row>
    <row r="37" spans="2:5" ht="27" customHeight="1" x14ac:dyDescent="0.25">
      <c r="B37" s="65">
        <v>5</v>
      </c>
      <c r="C37" s="118" t="s">
        <v>317</v>
      </c>
      <c r="D37" s="118"/>
      <c r="E37" s="114" t="str">
        <f t="shared" si="2"/>
        <v>Утга нөхөх</v>
      </c>
    </row>
    <row r="38" spans="2:5" ht="27" customHeight="1" x14ac:dyDescent="0.25">
      <c r="B38" s="65">
        <v>6</v>
      </c>
      <c r="C38" s="118" t="s">
        <v>318</v>
      </c>
      <c r="D38" s="118"/>
      <c r="E38" s="114" t="str">
        <f t="shared" si="2"/>
        <v>Утга нөхөх</v>
      </c>
    </row>
    <row r="39" spans="2:5" ht="27" customHeight="1" x14ac:dyDescent="0.25">
      <c r="B39" s="65">
        <v>7</v>
      </c>
      <c r="C39" s="118" t="s">
        <v>319</v>
      </c>
      <c r="D39" s="118"/>
      <c r="E39" s="114" t="str">
        <f t="shared" si="2"/>
        <v>Утга нөхөх</v>
      </c>
    </row>
    <row r="70" spans="3:4" x14ac:dyDescent="0.25">
      <c r="C70" s="121"/>
      <c r="D70" s="115"/>
    </row>
    <row r="71" spans="3:4" x14ac:dyDescent="0.25">
      <c r="C71" s="122"/>
      <c r="D71" s="115"/>
    </row>
    <row r="72" spans="3:4" x14ac:dyDescent="0.25">
      <c r="C72" s="122"/>
      <c r="D72" s="115"/>
    </row>
    <row r="73" spans="3:4" x14ac:dyDescent="0.25">
      <c r="C73" s="121"/>
      <c r="D73" s="115"/>
    </row>
    <row r="74" spans="3:4" x14ac:dyDescent="0.25">
      <c r="C74" s="121"/>
      <c r="D74" s="115"/>
    </row>
    <row r="75" spans="3:4" x14ac:dyDescent="0.25">
      <c r="C75" s="121"/>
      <c r="D75" s="115"/>
    </row>
    <row r="76" spans="3:4" x14ac:dyDescent="0.25">
      <c r="C76" s="121"/>
      <c r="D76" s="115"/>
    </row>
    <row r="77" spans="3:4" x14ac:dyDescent="0.25">
      <c r="C77" s="121"/>
      <c r="D77" s="115"/>
    </row>
  </sheetData>
  <sheetProtection password="CA9F" sheet="1" objects="1" scenarios="1"/>
  <mergeCells count="5">
    <mergeCell ref="B1:D1"/>
    <mergeCell ref="C2:D2"/>
    <mergeCell ref="B32:D32"/>
    <mergeCell ref="B21:D21"/>
    <mergeCell ref="B4:D4"/>
  </mergeCells>
  <pageMargins left="0.7" right="0.7" top="0.75" bottom="0.75" header="0.3" footer="0.3"/>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600-000000000000}">
          <x14:formula1>
            <xm:f>list1!$B$37:$B$41</xm:f>
          </x14:formula1>
          <xm:sqref>D7</xm:sqref>
        </x14:dataValidation>
        <x14:dataValidation type="list" allowBlank="1" showInputMessage="1" showErrorMessage="1" xr:uid="{00000000-0002-0000-0600-000001000000}">
          <x14:formula1>
            <xm:f>list1!$B$47:$B$51</xm:f>
          </x14:formula1>
          <xm:sqref>D9</xm:sqref>
        </x14:dataValidation>
        <x14:dataValidation type="list" allowBlank="1" showInputMessage="1" showErrorMessage="1" xr:uid="{00000000-0002-0000-0600-000002000000}">
          <x14:formula1>
            <xm:f>list1!$D$3:$D$7</xm:f>
          </x14:formula1>
          <xm:sqref>D22</xm:sqref>
        </x14:dataValidation>
        <x14:dataValidation type="list" allowBlank="1" showInputMessage="1" showErrorMessage="1" xr:uid="{00000000-0002-0000-0600-000003000000}">
          <x14:formula1>
            <xm:f>list1!$D$8:$D$12</xm:f>
          </x14:formula1>
          <xm:sqref>D23</xm:sqref>
        </x14:dataValidation>
        <x14:dataValidation type="list" allowBlank="1" showInputMessage="1" showErrorMessage="1" xr:uid="{00000000-0002-0000-0600-000004000000}">
          <x14:formula1>
            <xm:f>list1!$D$13:$D$17</xm:f>
          </x14:formula1>
          <xm:sqref>D24</xm:sqref>
        </x14:dataValidation>
        <x14:dataValidation type="list" allowBlank="1" showInputMessage="1" showErrorMessage="1" xr:uid="{00000000-0002-0000-0600-000005000000}">
          <x14:formula1>
            <xm:f>list1!$B$52:$B$56</xm:f>
          </x14:formula1>
          <xm:sqref>D10</xm:sqref>
        </x14:dataValidation>
        <x14:dataValidation type="list" allowBlank="1" showInputMessage="1" showErrorMessage="1" xr:uid="{00000000-0002-0000-0600-000006000000}">
          <x14:formula1>
            <xm:f>list1!$D$23:$D$27</xm:f>
          </x14:formula1>
          <xm:sqref>D26</xm:sqref>
        </x14:dataValidation>
        <x14:dataValidation type="list" allowBlank="1" showInputMessage="1" showErrorMessage="1" xr:uid="{00000000-0002-0000-0600-000007000000}">
          <x14:formula1>
            <xm:f>list1!$D$18:$D$22</xm:f>
          </x14:formula1>
          <xm:sqref>D25</xm:sqref>
        </x14:dataValidation>
        <x14:dataValidation type="list" allowBlank="1" showInputMessage="1" showErrorMessage="1" xr:uid="{00000000-0002-0000-0600-000008000000}">
          <x14:formula1>
            <xm:f>list1!$D$28:$D$32</xm:f>
          </x14:formula1>
          <xm:sqref>D27</xm:sqref>
        </x14:dataValidation>
        <x14:dataValidation type="list" allowBlank="1" showInputMessage="1" showErrorMessage="1" xr:uid="{00000000-0002-0000-0600-000009000000}">
          <x14:formula1>
            <xm:f>list1!$D$33:$D$37</xm:f>
          </x14:formula1>
          <xm:sqref>D28</xm:sqref>
        </x14:dataValidation>
        <x14:dataValidation type="list" allowBlank="1" showInputMessage="1" showErrorMessage="1" xr:uid="{00000000-0002-0000-0600-00000A000000}">
          <x14:formula1>
            <xm:f>list1!$D$38:$D$42</xm:f>
          </x14:formula1>
          <xm:sqref>D29</xm:sqref>
        </x14:dataValidation>
        <x14:dataValidation type="list" allowBlank="1" showInputMessage="1" showErrorMessage="1" xr:uid="{00000000-0002-0000-0600-00000B000000}">
          <x14:formula1>
            <xm:f>list1!$D$43:$D$47</xm:f>
          </x14:formula1>
          <xm:sqref>D30</xm:sqref>
        </x14:dataValidation>
        <x14:dataValidation type="list" allowBlank="1" showInputMessage="1" showErrorMessage="1" xr:uid="{00000000-0002-0000-0600-00000C000000}">
          <x14:formula1>
            <xm:f>list1!$D$48:$D$52</xm:f>
          </x14:formula1>
          <xm:sqref>D31</xm:sqref>
        </x14:dataValidation>
        <x14:dataValidation type="list" allowBlank="1" showInputMessage="1" showErrorMessage="1" xr:uid="{00000000-0002-0000-0600-00000D000000}">
          <x14:formula1>
            <xm:f>list1!$D$59:$D$63</xm:f>
          </x14:formula1>
          <xm:sqref>D33</xm:sqref>
        </x14:dataValidation>
        <x14:dataValidation type="list" allowBlank="1" showInputMessage="1" showErrorMessage="1" xr:uid="{00000000-0002-0000-0600-00000E000000}">
          <x14:formula1>
            <xm:f>list1!$D$64:$D$68</xm:f>
          </x14:formula1>
          <xm:sqref>D34</xm:sqref>
        </x14:dataValidation>
        <x14:dataValidation type="list" allowBlank="1" showInputMessage="1" showErrorMessage="1" xr:uid="{00000000-0002-0000-0600-00000F000000}">
          <x14:formula1>
            <xm:f>list1!$B$57:$B$61</xm:f>
          </x14:formula1>
          <xm:sqref>D11</xm:sqref>
        </x14:dataValidation>
        <x14:dataValidation type="list" allowBlank="1" showInputMessage="1" showErrorMessage="1" xr:uid="{00000000-0002-0000-0600-000010000000}">
          <x14:formula1>
            <xm:f>list1!$B$62:$B$66</xm:f>
          </x14:formula1>
          <xm:sqref>D12</xm:sqref>
        </x14:dataValidation>
        <x14:dataValidation type="list" allowBlank="1" showInputMessage="1" showErrorMessage="1" xr:uid="{00000000-0002-0000-0600-000011000000}">
          <x14:formula1>
            <xm:f>list1!$B$67:$B$71</xm:f>
          </x14:formula1>
          <xm:sqref>D13</xm:sqref>
        </x14:dataValidation>
        <x14:dataValidation type="list" allowBlank="1" showInputMessage="1" showErrorMessage="1" xr:uid="{00000000-0002-0000-0600-000012000000}">
          <x14:formula1>
            <xm:f>list1!$B$72:$B$76</xm:f>
          </x14:formula1>
          <xm:sqref>D14</xm:sqref>
        </x14:dataValidation>
        <x14:dataValidation type="list" allowBlank="1" showInputMessage="1" showErrorMessage="1" xr:uid="{00000000-0002-0000-0600-000013000000}">
          <x14:formula1>
            <xm:f>list1!$B$77:$B$81</xm:f>
          </x14:formula1>
          <xm:sqref>D15</xm:sqref>
        </x14:dataValidation>
        <x14:dataValidation type="list" allowBlank="1" showInputMessage="1" showErrorMessage="1" xr:uid="{00000000-0002-0000-0600-000014000000}">
          <x14:formula1>
            <xm:f>list1!$B$82:$B$86</xm:f>
          </x14:formula1>
          <xm:sqref>D16</xm:sqref>
        </x14:dataValidation>
        <x14:dataValidation type="list" allowBlank="1" showInputMessage="1" showErrorMessage="1" xr:uid="{00000000-0002-0000-0600-000015000000}">
          <x14:formula1>
            <xm:f>list1!$D$69:$D$73</xm:f>
          </x14:formula1>
          <xm:sqref>D35</xm:sqref>
        </x14:dataValidation>
        <x14:dataValidation type="list" allowBlank="1" showInputMessage="1" showErrorMessage="1" xr:uid="{00000000-0002-0000-0600-000016000000}">
          <x14:formula1>
            <xm:f>list1!$D$74:$D$78</xm:f>
          </x14:formula1>
          <xm:sqref>D36</xm:sqref>
        </x14:dataValidation>
        <x14:dataValidation type="list" allowBlank="1" showInputMessage="1" showErrorMessage="1" xr:uid="{00000000-0002-0000-0600-000017000000}">
          <x14:formula1>
            <xm:f>list1!$D$79:$D$83</xm:f>
          </x14:formula1>
          <xm:sqref>D37</xm:sqref>
        </x14:dataValidation>
        <x14:dataValidation type="list" allowBlank="1" showInputMessage="1" showErrorMessage="1" xr:uid="{00000000-0002-0000-0600-000018000000}">
          <x14:formula1>
            <xm:f>list1!$D$84:$D$88</xm:f>
          </x14:formula1>
          <xm:sqref>D38</xm:sqref>
        </x14:dataValidation>
        <x14:dataValidation type="list" allowBlank="1" showInputMessage="1" showErrorMessage="1" xr:uid="{00000000-0002-0000-0600-000019000000}">
          <x14:formula1>
            <xm:f>list1!$D$89:$D$93</xm:f>
          </x14:formula1>
          <xm:sqref>D39</xm:sqref>
        </x14:dataValidation>
        <x14:dataValidation type="list" allowBlank="1" showInputMessage="1" showErrorMessage="1" xr:uid="{00000000-0002-0000-0600-00001A000000}">
          <x14:formula1>
            <xm:f>list1!$B$87:$B$91</xm:f>
          </x14:formula1>
          <xm:sqref>D17</xm:sqref>
        </x14:dataValidation>
        <x14:dataValidation type="list" allowBlank="1" showInputMessage="1" showErrorMessage="1" xr:uid="{00000000-0002-0000-0600-00001B000000}">
          <x14:formula1>
            <xm:f>list1!$B$92:$B$95</xm:f>
          </x14:formula1>
          <xm:sqref>D18</xm:sqref>
        </x14:dataValidation>
        <x14:dataValidation type="list" allowBlank="1" showInputMessage="1" showErrorMessage="1" xr:uid="{00000000-0002-0000-0600-00001C000000}">
          <x14:formula1>
            <xm:f>list1!$B$28:$B$29</xm:f>
          </x14:formula1>
          <xm:sqref>D19:D20</xm:sqref>
        </x14:dataValidation>
        <x14:dataValidation type="list" allowBlank="1" showInputMessage="1" showErrorMessage="1" xr:uid="{00000000-0002-0000-0600-00001D000000}">
          <x14:formula1>
            <xm:f>list1!$B$42:$B$46</xm:f>
          </x14:formula1>
          <xm:sqref>D8</xm:sqref>
        </x14:dataValidation>
        <x14:dataValidation type="list" allowBlank="1" showInputMessage="1" showErrorMessage="1" xr:uid="{00000000-0002-0000-0600-00001E000000}">
          <x14:formula1>
            <xm:f>list1!$B$32:$B$36</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5703125" style="62" customWidth="1"/>
    <col min="2" max="2" width="9.140625" style="62"/>
    <col min="3" max="3" width="53.7109375" style="126" customWidth="1"/>
    <col min="4" max="4" width="47" style="126" customWidth="1"/>
    <col min="5" max="5" width="23.28515625" style="62" customWidth="1"/>
  </cols>
  <sheetData>
    <row r="2" spans="1:5" ht="39" customHeight="1" x14ac:dyDescent="0.25">
      <c r="B2" s="150" t="s">
        <v>258</v>
      </c>
      <c r="C2" s="150"/>
      <c r="D2" s="150"/>
      <c r="E2" s="107"/>
    </row>
    <row r="3" spans="1:5" x14ac:dyDescent="0.25">
      <c r="B3" s="151" t="str">
        <f>BRA!A2</f>
        <v>ХУУЛИЙН ЭТГЭЭДИЙН НЭР</v>
      </c>
      <c r="C3" s="151"/>
      <c r="D3" s="151"/>
      <c r="E3" s="107"/>
    </row>
    <row r="4" spans="1:5" x14ac:dyDescent="0.25">
      <c r="B4" s="107"/>
      <c r="C4" s="123"/>
      <c r="D4" s="124" t="str">
        <f>BRA!D3</f>
        <v>ОООО/СС/ӨӨӨ</v>
      </c>
      <c r="E4" s="107"/>
    </row>
    <row r="5" spans="1:5" ht="27" customHeight="1" x14ac:dyDescent="0.25">
      <c r="A5" s="113"/>
      <c r="B5" s="145" t="s">
        <v>320</v>
      </c>
      <c r="C5" s="146"/>
      <c r="D5" s="146"/>
      <c r="E5" s="107"/>
    </row>
    <row r="6" spans="1:5" ht="27" customHeight="1" x14ac:dyDescent="0.25">
      <c r="A6" s="113"/>
      <c r="B6" s="65">
        <v>1</v>
      </c>
      <c r="C6" s="118" t="s">
        <v>321</v>
      </c>
      <c r="D6" s="118"/>
      <c r="E6" s="125" t="str">
        <f>+IF(D6&gt;0,"","Утга нөхөх")</f>
        <v>Утга нөхөх</v>
      </c>
    </row>
    <row r="7" spans="1:5" ht="27" customHeight="1" x14ac:dyDescent="0.25">
      <c r="A7" s="113"/>
      <c r="B7" s="65">
        <v>2</v>
      </c>
      <c r="C7" s="118" t="s">
        <v>322</v>
      </c>
      <c r="D7" s="118"/>
      <c r="E7" s="125" t="str">
        <f t="shared" ref="E7:E32" si="0">+IF(D7&gt;0,"","Утга нөхөх")</f>
        <v>Утга нөхөх</v>
      </c>
    </row>
    <row r="8" spans="1:5" ht="27" customHeight="1" x14ac:dyDescent="0.25">
      <c r="A8" s="113"/>
      <c r="B8" s="65">
        <v>3</v>
      </c>
      <c r="C8" s="118" t="s">
        <v>323</v>
      </c>
      <c r="D8" s="118"/>
      <c r="E8" s="125" t="str">
        <f t="shared" si="0"/>
        <v>Утга нөхөх</v>
      </c>
    </row>
    <row r="9" spans="1:5" ht="27" customHeight="1" x14ac:dyDescent="0.25">
      <c r="A9" s="113"/>
      <c r="B9" s="65">
        <v>4</v>
      </c>
      <c r="C9" s="118" t="s">
        <v>324</v>
      </c>
      <c r="D9" s="118"/>
      <c r="E9" s="125" t="str">
        <f t="shared" si="0"/>
        <v>Утга нөхөх</v>
      </c>
    </row>
    <row r="10" spans="1:5" ht="27" customHeight="1" x14ac:dyDescent="0.25">
      <c r="A10" s="113"/>
      <c r="B10" s="65">
        <v>5</v>
      </c>
      <c r="C10" s="118" t="s">
        <v>325</v>
      </c>
      <c r="D10" s="118"/>
      <c r="E10" s="125" t="str">
        <f t="shared" si="0"/>
        <v>Утга нөхөх</v>
      </c>
    </row>
    <row r="11" spans="1:5" x14ac:dyDescent="0.25">
      <c r="A11" s="113"/>
      <c r="B11" s="145" t="s">
        <v>326</v>
      </c>
      <c r="C11" s="146"/>
      <c r="D11" s="146"/>
      <c r="E11" s="125"/>
    </row>
    <row r="12" spans="1:5" ht="60" x14ac:dyDescent="0.25">
      <c r="A12" s="113"/>
      <c r="B12" s="65">
        <v>1</v>
      </c>
      <c r="C12" s="118" t="s">
        <v>327</v>
      </c>
      <c r="D12" s="118"/>
      <c r="E12" s="125" t="str">
        <f t="shared" si="0"/>
        <v>Утга нөхөх</v>
      </c>
    </row>
    <row r="13" spans="1:5" ht="45" x14ac:dyDescent="0.25">
      <c r="A13" s="113"/>
      <c r="B13" s="65">
        <v>2</v>
      </c>
      <c r="C13" s="118" t="s">
        <v>328</v>
      </c>
      <c r="D13" s="118"/>
      <c r="E13" s="125" t="str">
        <f t="shared" si="0"/>
        <v>Утга нөхөх</v>
      </c>
    </row>
    <row r="14" spans="1:5" x14ac:dyDescent="0.25">
      <c r="A14" s="113"/>
      <c r="B14" s="152" t="s">
        <v>329</v>
      </c>
      <c r="C14" s="153"/>
      <c r="D14" s="153"/>
      <c r="E14" s="125"/>
    </row>
    <row r="15" spans="1:5" ht="30" x14ac:dyDescent="0.25">
      <c r="A15" s="113"/>
      <c r="B15" s="65">
        <v>1</v>
      </c>
      <c r="C15" s="118" t="s">
        <v>330</v>
      </c>
      <c r="D15" s="118"/>
      <c r="E15" s="125" t="str">
        <f t="shared" si="0"/>
        <v>Утга нөхөх</v>
      </c>
    </row>
    <row r="16" spans="1:5" ht="30" x14ac:dyDescent="0.25">
      <c r="A16" s="113"/>
      <c r="B16" s="65">
        <v>2</v>
      </c>
      <c r="C16" s="118" t="s">
        <v>331</v>
      </c>
      <c r="D16" s="118"/>
      <c r="E16" s="125" t="str">
        <f t="shared" si="0"/>
        <v>Утга нөхөх</v>
      </c>
    </row>
    <row r="17" spans="1:5" ht="45" x14ac:dyDescent="0.25">
      <c r="A17" s="113"/>
      <c r="B17" s="65">
        <v>3</v>
      </c>
      <c r="C17" s="118" t="s">
        <v>332</v>
      </c>
      <c r="D17" s="118"/>
      <c r="E17" s="125" t="str">
        <f t="shared" si="0"/>
        <v>Утга нөхөх</v>
      </c>
    </row>
    <row r="18" spans="1:5" ht="30" x14ac:dyDescent="0.25">
      <c r="A18" s="113"/>
      <c r="B18" s="65">
        <v>4</v>
      </c>
      <c r="C18" s="118" t="s">
        <v>333</v>
      </c>
      <c r="D18" s="118"/>
      <c r="E18" s="125" t="str">
        <f t="shared" si="0"/>
        <v>Утга нөхөх</v>
      </c>
    </row>
    <row r="19" spans="1:5" ht="30" x14ac:dyDescent="0.25">
      <c r="A19" s="113"/>
      <c r="B19" s="65">
        <v>5</v>
      </c>
      <c r="C19" s="118" t="s">
        <v>334</v>
      </c>
      <c r="D19" s="118"/>
      <c r="E19" s="125" t="str">
        <f t="shared" si="0"/>
        <v>Утга нөхөх</v>
      </c>
    </row>
    <row r="20" spans="1:5" x14ac:dyDescent="0.25">
      <c r="A20" s="113"/>
      <c r="B20" s="148" t="s">
        <v>335</v>
      </c>
      <c r="C20" s="149"/>
      <c r="D20" s="149"/>
      <c r="E20" s="125"/>
    </row>
    <row r="21" spans="1:5" ht="45" x14ac:dyDescent="0.25">
      <c r="A21" s="113"/>
      <c r="B21" s="65">
        <v>1</v>
      </c>
      <c r="C21" s="66" t="s">
        <v>336</v>
      </c>
      <c r="D21" s="118"/>
      <c r="E21" s="125" t="str">
        <f t="shared" si="0"/>
        <v>Утга нөхөх</v>
      </c>
    </row>
    <row r="22" spans="1:5" ht="45" x14ac:dyDescent="0.25">
      <c r="A22" s="113"/>
      <c r="B22" s="65">
        <v>2</v>
      </c>
      <c r="C22" s="66" t="s">
        <v>337</v>
      </c>
      <c r="D22" s="118"/>
      <c r="E22" s="125" t="str">
        <f t="shared" si="0"/>
        <v>Утга нөхөх</v>
      </c>
    </row>
    <row r="23" spans="1:5" ht="60" x14ac:dyDescent="0.25">
      <c r="A23" s="113"/>
      <c r="B23" s="65">
        <v>3</v>
      </c>
      <c r="C23" s="66" t="s">
        <v>338</v>
      </c>
      <c r="D23" s="118"/>
      <c r="E23" s="125" t="str">
        <f t="shared" si="0"/>
        <v>Утга нөхөх</v>
      </c>
    </row>
    <row r="24" spans="1:5" ht="30" x14ac:dyDescent="0.25">
      <c r="A24" s="113"/>
      <c r="B24" s="65">
        <v>4</v>
      </c>
      <c r="C24" s="66" t="s">
        <v>339</v>
      </c>
      <c r="D24" s="118"/>
      <c r="E24" s="125" t="str">
        <f t="shared" si="0"/>
        <v>Утга нөхөх</v>
      </c>
    </row>
    <row r="25" spans="1:5" ht="60" x14ac:dyDescent="0.25">
      <c r="A25" s="113"/>
      <c r="B25" s="65">
        <v>5</v>
      </c>
      <c r="C25" s="66" t="s">
        <v>340</v>
      </c>
      <c r="D25" s="118"/>
      <c r="E25" s="125" t="str">
        <f t="shared" si="0"/>
        <v>Утга нөхөх</v>
      </c>
    </row>
    <row r="26" spans="1:5" ht="45" x14ac:dyDescent="0.25">
      <c r="A26" s="113"/>
      <c r="B26" s="65">
        <v>6</v>
      </c>
      <c r="C26" s="66" t="s">
        <v>341</v>
      </c>
      <c r="D26" s="118"/>
      <c r="E26" s="125" t="str">
        <f t="shared" si="0"/>
        <v>Утга нөхөх</v>
      </c>
    </row>
    <row r="27" spans="1:5" ht="30" x14ac:dyDescent="0.25">
      <c r="A27" s="113"/>
      <c r="B27" s="65">
        <v>7</v>
      </c>
      <c r="C27" s="66" t="s">
        <v>342</v>
      </c>
      <c r="D27" s="118"/>
      <c r="E27" s="125" t="str">
        <f t="shared" si="0"/>
        <v>Утга нөхөх</v>
      </c>
    </row>
    <row r="28" spans="1:5" ht="60" x14ac:dyDescent="0.25">
      <c r="A28" s="113"/>
      <c r="B28" s="65">
        <v>8</v>
      </c>
      <c r="C28" s="66" t="s">
        <v>343</v>
      </c>
      <c r="D28" s="118"/>
      <c r="E28" s="125" t="str">
        <f t="shared" si="0"/>
        <v>Утга нөхөх</v>
      </c>
    </row>
    <row r="29" spans="1:5" ht="30" x14ac:dyDescent="0.25">
      <c r="A29" s="113"/>
      <c r="B29" s="65">
        <v>9</v>
      </c>
      <c r="C29" s="66" t="s">
        <v>344</v>
      </c>
      <c r="D29" s="118"/>
      <c r="E29" s="125" t="str">
        <f t="shared" si="0"/>
        <v>Утга нөхөх</v>
      </c>
    </row>
    <row r="30" spans="1:5" ht="45" x14ac:dyDescent="0.25">
      <c r="A30" s="113"/>
      <c r="B30" s="65">
        <v>10</v>
      </c>
      <c r="C30" s="66" t="s">
        <v>345</v>
      </c>
      <c r="D30" s="118"/>
      <c r="E30" s="125" t="str">
        <f t="shared" si="0"/>
        <v>Утга нөхөх</v>
      </c>
    </row>
    <row r="31" spans="1:5" ht="75" x14ac:dyDescent="0.25">
      <c r="A31" s="113"/>
      <c r="B31" s="65">
        <v>11</v>
      </c>
      <c r="C31" s="66" t="s">
        <v>346</v>
      </c>
      <c r="D31" s="118"/>
      <c r="E31" s="125" t="str">
        <f t="shared" si="0"/>
        <v>Утга нөхөх</v>
      </c>
    </row>
    <row r="32" spans="1:5" ht="45" x14ac:dyDescent="0.25">
      <c r="A32" s="113"/>
      <c r="B32" s="65">
        <v>12</v>
      </c>
      <c r="C32" s="66" t="s">
        <v>347</v>
      </c>
      <c r="D32" s="118"/>
      <c r="E32" s="125" t="str">
        <f t="shared" si="0"/>
        <v>Утга нөхөх</v>
      </c>
    </row>
  </sheetData>
  <sheetProtection password="CA9F" sheet="1" objects="1" scenarios="1"/>
  <mergeCells count="6">
    <mergeCell ref="B20:D20"/>
    <mergeCell ref="B5:D5"/>
    <mergeCell ref="B2:D2"/>
    <mergeCell ref="B3:D3"/>
    <mergeCell ref="B11:D11"/>
    <mergeCell ref="B14:D14"/>
  </mergeCell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700-000000000000}">
          <x14:formula1>
            <xm:f>list2!$B$115:$B$119</xm:f>
          </x14:formula1>
          <xm:sqref>D32</xm:sqref>
        </x14:dataValidation>
        <x14:dataValidation type="list" allowBlank="1" showInputMessage="1" showErrorMessage="1" xr:uid="{00000000-0002-0000-0700-000001000000}">
          <x14:formula1>
            <xm:f>list2!$B$110:$B$114</xm:f>
          </x14:formula1>
          <xm:sqref>D31</xm:sqref>
        </x14:dataValidation>
        <x14:dataValidation type="list" allowBlank="1" showInputMessage="1" showErrorMessage="1" xr:uid="{00000000-0002-0000-0700-000002000000}">
          <x14:formula1>
            <xm:f>list2!$B$105:$B$109</xm:f>
          </x14:formula1>
          <xm:sqref>D30</xm:sqref>
        </x14:dataValidation>
        <x14:dataValidation type="list" allowBlank="1" showInputMessage="1" showErrorMessage="1" xr:uid="{00000000-0002-0000-0700-000003000000}">
          <x14:formula1>
            <xm:f>list2!$B$100:$B$104</xm:f>
          </x14:formula1>
          <xm:sqref>D29</xm:sqref>
        </x14:dataValidation>
        <x14:dataValidation type="list" allowBlank="1" showInputMessage="1" showErrorMessage="1" xr:uid="{00000000-0002-0000-0700-000004000000}">
          <x14:formula1>
            <xm:f>list2!$B$95:$B$99</xm:f>
          </x14:formula1>
          <xm:sqref>D28</xm:sqref>
        </x14:dataValidation>
        <x14:dataValidation type="list" allowBlank="1" showInputMessage="1" showErrorMessage="1" xr:uid="{00000000-0002-0000-0700-000005000000}">
          <x14:formula1>
            <xm:f>list2!$B$90:$B$94</xm:f>
          </x14:formula1>
          <xm:sqref>D27</xm:sqref>
        </x14:dataValidation>
        <x14:dataValidation type="list" allowBlank="1" showInputMessage="1" showErrorMessage="1" xr:uid="{00000000-0002-0000-0700-000006000000}">
          <x14:formula1>
            <xm:f>list2!$B$85:$B$89</xm:f>
          </x14:formula1>
          <xm:sqref>D26</xm:sqref>
        </x14:dataValidation>
        <x14:dataValidation type="list" allowBlank="1" showInputMessage="1" showErrorMessage="1" xr:uid="{00000000-0002-0000-0700-000007000000}">
          <x14:formula1>
            <xm:f>list2!$B$80:$B$84</xm:f>
          </x14:formula1>
          <xm:sqref>D25</xm:sqref>
        </x14:dataValidation>
        <x14:dataValidation type="list" allowBlank="1" showInputMessage="1" showErrorMessage="1" xr:uid="{00000000-0002-0000-0700-000008000000}">
          <x14:formula1>
            <xm:f>list2!$B$75:$B$79</xm:f>
          </x14:formula1>
          <xm:sqref>D24</xm:sqref>
        </x14:dataValidation>
        <x14:dataValidation type="list" allowBlank="1" showInputMessage="1" showErrorMessage="1" xr:uid="{00000000-0002-0000-0700-000009000000}">
          <x14:formula1>
            <xm:f>list2!$B$70:$B$74</xm:f>
          </x14:formula1>
          <xm:sqref>D23</xm:sqref>
        </x14:dataValidation>
        <x14:dataValidation type="list" allowBlank="1" showInputMessage="1" showErrorMessage="1" xr:uid="{00000000-0002-0000-0700-00000A000000}">
          <x14:formula1>
            <xm:f>list2!$B$66:$B$69</xm:f>
          </x14:formula1>
          <xm:sqref>D22</xm:sqref>
        </x14:dataValidation>
        <x14:dataValidation type="list" allowBlank="1" showInputMessage="1" showErrorMessage="1" xr:uid="{00000000-0002-0000-0700-00000B000000}">
          <x14:formula1>
            <xm:f>list2!$B$61:$B$65</xm:f>
          </x14:formula1>
          <xm:sqref>D21</xm:sqref>
        </x14:dataValidation>
        <x14:dataValidation type="list" allowBlank="1" showInputMessage="1" showErrorMessage="1" xr:uid="{00000000-0002-0000-0700-00000C000000}">
          <x14:formula1>
            <xm:f>list2!$B$55:$B$59</xm:f>
          </x14:formula1>
          <xm:sqref>D19</xm:sqref>
        </x14:dataValidation>
        <x14:dataValidation type="list" allowBlank="1" showInputMessage="1" showErrorMessage="1" xr:uid="{00000000-0002-0000-0700-00000D000000}">
          <x14:formula1>
            <xm:f>list2!$B$52:$B$54</xm:f>
          </x14:formula1>
          <xm:sqref>D18</xm:sqref>
        </x14:dataValidation>
        <x14:dataValidation type="list" allowBlank="1" showInputMessage="1" showErrorMessage="1" xr:uid="{00000000-0002-0000-0700-00000E000000}">
          <x14:formula1>
            <xm:f>list2!$B$47:$B$51</xm:f>
          </x14:formula1>
          <xm:sqref>D17</xm:sqref>
        </x14:dataValidation>
        <x14:dataValidation type="list" allowBlank="1" showInputMessage="1" showErrorMessage="1" xr:uid="{00000000-0002-0000-0700-00000F000000}">
          <x14:formula1>
            <xm:f>list2!$B$42:$B$46</xm:f>
          </x14:formula1>
          <xm:sqref>D16</xm:sqref>
        </x14:dataValidation>
        <x14:dataValidation type="list" allowBlank="1" showInputMessage="1" showErrorMessage="1" xr:uid="{00000000-0002-0000-0700-000010000000}">
          <x14:formula1>
            <xm:f>list2!$B$37:$B$41</xm:f>
          </x14:formula1>
          <xm:sqref>D15</xm:sqref>
        </x14:dataValidation>
        <x14:dataValidation type="list" allowBlank="1" showInputMessage="1" showErrorMessage="1" xr:uid="{00000000-0002-0000-0700-000011000000}">
          <x14:formula1>
            <xm:f>list2!$B$21:$B$25</xm:f>
          </x14:formula1>
          <xm:sqref>D10</xm:sqref>
        </x14:dataValidation>
        <x14:dataValidation type="list" allowBlank="1" showInputMessage="1" showErrorMessage="1" xr:uid="{00000000-0002-0000-0700-000012000000}">
          <x14:formula1>
            <xm:f>list2!$B$17:$B$20</xm:f>
          </x14:formula1>
          <xm:sqref>D9</xm:sqref>
        </x14:dataValidation>
        <x14:dataValidation type="list" allowBlank="1" showInputMessage="1" showErrorMessage="1" xr:uid="{00000000-0002-0000-0700-000013000000}">
          <x14:formula1>
            <xm:f>list2!$B$12:$B$16</xm:f>
          </x14:formula1>
          <xm:sqref>D8</xm:sqref>
        </x14:dataValidation>
        <x14:dataValidation type="list" allowBlank="1" showInputMessage="1" showErrorMessage="1" xr:uid="{00000000-0002-0000-0700-000014000000}">
          <x14:formula1>
            <xm:f>list2!$B$7:$B$11</xm:f>
          </x14:formula1>
          <xm:sqref>D7</xm:sqref>
        </x14:dataValidation>
        <x14:dataValidation type="list" allowBlank="1" showInputMessage="1" showErrorMessage="1" xr:uid="{00000000-0002-0000-0700-000015000000}">
          <x14:formula1>
            <xm:f>list2!$B$2:$B$6</xm:f>
          </x14:formula1>
          <xm:sqref>D6</xm:sqref>
        </x14:dataValidation>
        <x14:dataValidation type="list" allowBlank="1" showInputMessage="1" showErrorMessage="1" xr:uid="{00000000-0002-0000-0700-000016000000}">
          <x14:formula1>
            <xm:f>list2!$B$32:$B$35</xm:f>
          </x14:formula1>
          <xm:sqref>D13</xm:sqref>
        </x14:dataValidation>
        <x14:dataValidation type="list" allowBlank="1" showInputMessage="1" showErrorMessage="1" xr:uid="{00000000-0002-0000-0700-000017000000}">
          <x14:formula1>
            <xm:f>list2!$B$28:$B$31</xm:f>
          </x14:formula1>
          <xm:sqref>D12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348</v>
      </c>
      <c r="B2" s="42"/>
      <c r="C2" s="43" t="s">
        <v>349</v>
      </c>
      <c r="D2" s="44"/>
    </row>
    <row r="3" spans="1:4" ht="13.5" thickBot="1" x14ac:dyDescent="0.25">
      <c r="A3" s="47">
        <v>4</v>
      </c>
      <c r="B3" s="35" t="s">
        <v>350</v>
      </c>
      <c r="C3" s="34">
        <v>1</v>
      </c>
      <c r="D3" s="36" t="s">
        <v>351</v>
      </c>
    </row>
    <row r="4" spans="1:4" ht="13.5" thickBot="1" x14ac:dyDescent="0.25">
      <c r="B4" s="35" t="s">
        <v>352</v>
      </c>
      <c r="D4" s="36" t="s">
        <v>353</v>
      </c>
    </row>
    <row r="5" spans="1:4" ht="13.5" thickBot="1" x14ac:dyDescent="0.25">
      <c r="A5" s="47" t="s">
        <v>354</v>
      </c>
      <c r="D5" s="36" t="s">
        <v>355</v>
      </c>
    </row>
    <row r="6" spans="1:4" ht="13.5" thickBot="1" x14ac:dyDescent="0.25">
      <c r="A6" s="47">
        <v>1</v>
      </c>
      <c r="B6" s="35" t="s">
        <v>356</v>
      </c>
      <c r="D6" s="36" t="s">
        <v>357</v>
      </c>
    </row>
    <row r="7" spans="1:4" ht="13.5" thickBot="1" x14ac:dyDescent="0.25">
      <c r="B7" s="35" t="s">
        <v>358</v>
      </c>
      <c r="D7" s="36" t="s">
        <v>359</v>
      </c>
    </row>
    <row r="8" spans="1:4" ht="13.5" thickBot="1" x14ac:dyDescent="0.25">
      <c r="A8" s="47">
        <v>2</v>
      </c>
      <c r="B8" s="35" t="s">
        <v>360</v>
      </c>
      <c r="C8" s="34">
        <v>2</v>
      </c>
      <c r="D8" s="36" t="s">
        <v>361</v>
      </c>
    </row>
    <row r="9" spans="1:4" ht="13.5" thickBot="1" x14ac:dyDescent="0.25">
      <c r="B9" s="35" t="s">
        <v>362</v>
      </c>
      <c r="D9" s="36" t="s">
        <v>363</v>
      </c>
    </row>
    <row r="10" spans="1:4" ht="13.5" thickBot="1" x14ac:dyDescent="0.25">
      <c r="B10" s="35" t="s">
        <v>364</v>
      </c>
      <c r="D10" s="36" t="s">
        <v>365</v>
      </c>
    </row>
    <row r="11" spans="1:4" ht="13.5" thickBot="1" x14ac:dyDescent="0.25">
      <c r="A11" s="47">
        <v>3</v>
      </c>
      <c r="B11" s="35" t="s">
        <v>366</v>
      </c>
      <c r="D11" s="36" t="s">
        <v>367</v>
      </c>
    </row>
    <row r="12" spans="1:4" ht="13.5" thickBot="1" x14ac:dyDescent="0.25">
      <c r="B12" s="35" t="s">
        <v>368</v>
      </c>
      <c r="D12" s="36" t="s">
        <v>369</v>
      </c>
    </row>
    <row r="13" spans="1:4" ht="13.5" thickBot="1" x14ac:dyDescent="0.25">
      <c r="B13" s="35" t="s">
        <v>360</v>
      </c>
      <c r="C13" s="34">
        <v>3</v>
      </c>
      <c r="D13" s="36" t="s">
        <v>370</v>
      </c>
    </row>
    <row r="14" spans="1:4" ht="13.5" thickBot="1" x14ac:dyDescent="0.25">
      <c r="A14" s="47">
        <v>4</v>
      </c>
      <c r="B14" s="35" t="s">
        <v>352</v>
      </c>
      <c r="D14" s="36" t="s">
        <v>371</v>
      </c>
    </row>
    <row r="15" spans="1:4" ht="13.5" thickBot="1" x14ac:dyDescent="0.25">
      <c r="B15" s="35" t="s">
        <v>372</v>
      </c>
      <c r="D15" s="36" t="s">
        <v>373</v>
      </c>
    </row>
    <row r="16" spans="1:4" ht="13.5" thickBot="1" x14ac:dyDescent="0.25">
      <c r="B16" s="35" t="s">
        <v>374</v>
      </c>
      <c r="D16" s="36" t="s">
        <v>375</v>
      </c>
    </row>
    <row r="17" spans="1:4" ht="13.5" thickBot="1" x14ac:dyDescent="0.25">
      <c r="A17" s="47" t="s">
        <v>376</v>
      </c>
      <c r="D17" s="36" t="s">
        <v>377</v>
      </c>
    </row>
    <row r="18" spans="1:4" ht="13.5" thickBot="1" x14ac:dyDescent="0.25">
      <c r="A18" s="47">
        <v>1</v>
      </c>
      <c r="B18" s="35" t="s">
        <v>20</v>
      </c>
      <c r="C18" s="34">
        <v>4</v>
      </c>
      <c r="D18" s="36" t="s">
        <v>378</v>
      </c>
    </row>
    <row r="19" spans="1:4" ht="13.5" thickBot="1" x14ac:dyDescent="0.25">
      <c r="B19" s="35" t="s">
        <v>68</v>
      </c>
      <c r="D19" s="36" t="s">
        <v>379</v>
      </c>
    </row>
    <row r="20" spans="1:4" ht="13.5" thickBot="1" x14ac:dyDescent="0.25">
      <c r="B20" s="35" t="s">
        <v>219</v>
      </c>
      <c r="D20" s="36" t="s">
        <v>380</v>
      </c>
    </row>
    <row r="21" spans="1:4" ht="13.5" thickBot="1" x14ac:dyDescent="0.25">
      <c r="B21" s="35" t="s">
        <v>381</v>
      </c>
      <c r="D21" s="36" t="s">
        <v>382</v>
      </c>
    </row>
    <row r="22" spans="1:4" ht="13.5" thickBot="1" x14ac:dyDescent="0.25">
      <c r="B22" s="35" t="s">
        <v>383</v>
      </c>
      <c r="D22" s="36" t="s">
        <v>384</v>
      </c>
    </row>
    <row r="23" spans="1:4" ht="13.5" thickBot="1" x14ac:dyDescent="0.25">
      <c r="B23" s="35" t="s">
        <v>385</v>
      </c>
      <c r="C23" s="34">
        <v>5</v>
      </c>
      <c r="D23" s="36" t="s">
        <v>386</v>
      </c>
    </row>
    <row r="24" spans="1:4" ht="13.5" thickBot="1" x14ac:dyDescent="0.25">
      <c r="B24" s="35" t="s">
        <v>387</v>
      </c>
      <c r="D24" s="36" t="s">
        <v>388</v>
      </c>
    </row>
    <row r="25" spans="1:4" ht="13.5" thickBot="1" x14ac:dyDescent="0.25">
      <c r="A25" s="47" t="s">
        <v>389</v>
      </c>
      <c r="B25" s="35" t="s">
        <v>350</v>
      </c>
      <c r="D25" s="36" t="s">
        <v>390</v>
      </c>
    </row>
    <row r="26" spans="1:4" ht="13.5" thickBot="1" x14ac:dyDescent="0.25">
      <c r="B26" s="35" t="s">
        <v>352</v>
      </c>
      <c r="D26" s="36" t="s">
        <v>391</v>
      </c>
    </row>
    <row r="27" spans="1:4" ht="13.5" thickBot="1" x14ac:dyDescent="0.25">
      <c r="B27" s="35" t="s">
        <v>392</v>
      </c>
      <c r="D27" s="36" t="s">
        <v>393</v>
      </c>
    </row>
    <row r="28" spans="1:4" ht="26.25" thickBot="1" x14ac:dyDescent="0.25">
      <c r="A28" s="49" t="s">
        <v>394</v>
      </c>
      <c r="B28" s="35" t="s">
        <v>350</v>
      </c>
      <c r="C28" s="34">
        <v>6</v>
      </c>
      <c r="D28" s="36" t="s">
        <v>395</v>
      </c>
    </row>
    <row r="29" spans="1:4" ht="13.5" thickBot="1" x14ac:dyDescent="0.25">
      <c r="B29" s="35" t="s">
        <v>352</v>
      </c>
      <c r="D29" s="36" t="s">
        <v>396</v>
      </c>
    </row>
    <row r="30" spans="1:4" ht="13.5" thickBot="1" x14ac:dyDescent="0.25">
      <c r="A30" s="154" t="s">
        <v>397</v>
      </c>
      <c r="B30" s="154"/>
      <c r="D30" s="36" t="s">
        <v>398</v>
      </c>
    </row>
    <row r="31" spans="1:4" ht="13.5" thickBot="1" x14ac:dyDescent="0.25">
      <c r="A31" s="48" t="s">
        <v>399</v>
      </c>
      <c r="D31" s="36" t="s">
        <v>400</v>
      </c>
    </row>
    <row r="32" spans="1:4" ht="13.5" thickBot="1" x14ac:dyDescent="0.25">
      <c r="A32" s="47">
        <v>1</v>
      </c>
      <c r="B32" s="37" t="s">
        <v>401</v>
      </c>
      <c r="D32" s="36" t="s">
        <v>402</v>
      </c>
    </row>
    <row r="33" spans="1:4" ht="13.5" thickBot="1" x14ac:dyDescent="0.25">
      <c r="B33" s="37" t="s">
        <v>403</v>
      </c>
      <c r="C33" s="34">
        <v>7</v>
      </c>
      <c r="D33" s="36" t="s">
        <v>404</v>
      </c>
    </row>
    <row r="34" spans="1:4" ht="13.5" thickBot="1" x14ac:dyDescent="0.25">
      <c r="B34" s="37" t="s">
        <v>405</v>
      </c>
      <c r="D34" s="36" t="s">
        <v>406</v>
      </c>
    </row>
    <row r="35" spans="1:4" ht="13.5" thickBot="1" x14ac:dyDescent="0.25">
      <c r="B35" s="37" t="s">
        <v>407</v>
      </c>
      <c r="D35" s="36" t="s">
        <v>408</v>
      </c>
    </row>
    <row r="36" spans="1:4" ht="13.5" thickBot="1" x14ac:dyDescent="0.25">
      <c r="B36" s="37" t="s">
        <v>409</v>
      </c>
      <c r="D36" s="36" t="s">
        <v>410</v>
      </c>
    </row>
    <row r="37" spans="1:4" ht="13.5" thickBot="1" x14ac:dyDescent="0.25">
      <c r="A37" s="47">
        <v>2</v>
      </c>
      <c r="B37" s="36" t="s">
        <v>411</v>
      </c>
      <c r="D37" s="36" t="s">
        <v>412</v>
      </c>
    </row>
    <row r="38" spans="1:4" ht="13.5" thickBot="1" x14ac:dyDescent="0.25">
      <c r="B38" s="36" t="s">
        <v>413</v>
      </c>
      <c r="C38" s="34">
        <v>8</v>
      </c>
      <c r="D38" s="36" t="s">
        <v>414</v>
      </c>
    </row>
    <row r="39" spans="1:4" ht="13.5" thickBot="1" x14ac:dyDescent="0.25">
      <c r="B39" s="36" t="s">
        <v>415</v>
      </c>
      <c r="D39" s="36" t="s">
        <v>416</v>
      </c>
    </row>
    <row r="40" spans="1:4" ht="13.5" thickBot="1" x14ac:dyDescent="0.25">
      <c r="B40" s="36" t="s">
        <v>417</v>
      </c>
      <c r="D40" s="36" t="s">
        <v>418</v>
      </c>
    </row>
    <row r="41" spans="1:4" ht="13.5" thickBot="1" x14ac:dyDescent="0.25">
      <c r="B41" s="36" t="s">
        <v>419</v>
      </c>
      <c r="D41" s="36" t="s">
        <v>420</v>
      </c>
    </row>
    <row r="42" spans="1:4" ht="13.5" thickBot="1" x14ac:dyDescent="0.25">
      <c r="A42" s="47">
        <v>3</v>
      </c>
      <c r="B42" s="36" t="s">
        <v>421</v>
      </c>
      <c r="D42" s="36" t="s">
        <v>422</v>
      </c>
    </row>
    <row r="43" spans="1:4" ht="13.5" thickBot="1" x14ac:dyDescent="0.25">
      <c r="B43" s="36" t="s">
        <v>423</v>
      </c>
      <c r="C43" s="34">
        <v>9</v>
      </c>
      <c r="D43" s="36" t="s">
        <v>424</v>
      </c>
    </row>
    <row r="44" spans="1:4" ht="13.5" thickBot="1" x14ac:dyDescent="0.25">
      <c r="B44" s="36" t="s">
        <v>425</v>
      </c>
      <c r="D44" s="36" t="s">
        <v>426</v>
      </c>
    </row>
    <row r="45" spans="1:4" ht="13.5" thickBot="1" x14ac:dyDescent="0.25">
      <c r="B45" s="36" t="s">
        <v>427</v>
      </c>
      <c r="D45" s="36" t="s">
        <v>428</v>
      </c>
    </row>
    <row r="46" spans="1:4" ht="26.25" thickBot="1" x14ac:dyDescent="0.25">
      <c r="B46" s="36" t="s">
        <v>429</v>
      </c>
      <c r="D46" s="36" t="s">
        <v>430</v>
      </c>
    </row>
    <row r="47" spans="1:4" ht="26.25" thickBot="1" x14ac:dyDescent="0.25">
      <c r="A47" s="47">
        <v>4</v>
      </c>
      <c r="B47" s="36" t="s">
        <v>431</v>
      </c>
      <c r="D47" s="36" t="s">
        <v>432</v>
      </c>
    </row>
    <row r="48" spans="1:4" ht="13.5" thickBot="1" x14ac:dyDescent="0.25">
      <c r="B48" s="36" t="s">
        <v>433</v>
      </c>
      <c r="C48" s="34">
        <v>10</v>
      </c>
      <c r="D48" s="36" t="s">
        <v>434</v>
      </c>
    </row>
    <row r="49" spans="1:4" ht="13.5" thickBot="1" x14ac:dyDescent="0.25">
      <c r="B49" s="36" t="s">
        <v>435</v>
      </c>
      <c r="D49" s="36" t="s">
        <v>436</v>
      </c>
    </row>
    <row r="50" spans="1:4" ht="26.25" thickBot="1" x14ac:dyDescent="0.25">
      <c r="B50" s="36" t="s">
        <v>437</v>
      </c>
      <c r="D50" s="36" t="s">
        <v>438</v>
      </c>
    </row>
    <row r="51" spans="1:4" ht="26.25" thickBot="1" x14ac:dyDescent="0.25">
      <c r="B51" s="36" t="s">
        <v>439</v>
      </c>
      <c r="D51" s="36" t="s">
        <v>440</v>
      </c>
    </row>
    <row r="52" spans="1:4" ht="13.5" thickBot="1" x14ac:dyDescent="0.25">
      <c r="A52" s="47">
        <v>5</v>
      </c>
      <c r="B52" s="36" t="s">
        <v>441</v>
      </c>
      <c r="D52" s="36" t="s">
        <v>442</v>
      </c>
    </row>
    <row r="53" spans="1:4" ht="13.5" thickBot="1" x14ac:dyDescent="0.25">
      <c r="B53" s="36" t="s">
        <v>443</v>
      </c>
      <c r="C53" s="34">
        <v>11</v>
      </c>
      <c r="D53" s="36" t="s">
        <v>444</v>
      </c>
    </row>
    <row r="54" spans="1:4" ht="13.5" thickBot="1" x14ac:dyDescent="0.25">
      <c r="B54" s="36" t="s">
        <v>445</v>
      </c>
      <c r="D54" s="36" t="s">
        <v>446</v>
      </c>
    </row>
    <row r="55" spans="1:4" ht="13.5" thickBot="1" x14ac:dyDescent="0.25">
      <c r="B55" s="36" t="s">
        <v>447</v>
      </c>
      <c r="D55" s="36" t="s">
        <v>448</v>
      </c>
    </row>
    <row r="56" spans="1:4" ht="13.5" thickBot="1" x14ac:dyDescent="0.25">
      <c r="B56" s="36" t="s">
        <v>449</v>
      </c>
      <c r="D56" s="36" t="s">
        <v>450</v>
      </c>
    </row>
    <row r="57" spans="1:4" ht="13.5" thickBot="1" x14ac:dyDescent="0.25">
      <c r="A57" s="47">
        <v>6</v>
      </c>
      <c r="B57" s="36" t="s">
        <v>451</v>
      </c>
      <c r="D57" s="36" t="s">
        <v>452</v>
      </c>
    </row>
    <row r="58" spans="1:4" ht="13.5" thickBot="1" x14ac:dyDescent="0.25">
      <c r="B58" s="36" t="s">
        <v>453</v>
      </c>
      <c r="C58" s="43" t="s">
        <v>454</v>
      </c>
      <c r="D58" s="44"/>
    </row>
    <row r="59" spans="1:4" ht="26.25" thickBot="1" x14ac:dyDescent="0.25">
      <c r="B59" s="36" t="s">
        <v>455</v>
      </c>
      <c r="C59" s="34">
        <v>1</v>
      </c>
      <c r="D59" s="36" t="s">
        <v>456</v>
      </c>
    </row>
    <row r="60" spans="1:4" ht="26.25" thickBot="1" x14ac:dyDescent="0.25">
      <c r="B60" s="36" t="s">
        <v>457</v>
      </c>
      <c r="D60" s="36" t="s">
        <v>458</v>
      </c>
    </row>
    <row r="61" spans="1:4" ht="13.5" thickBot="1" x14ac:dyDescent="0.25">
      <c r="B61" s="36" t="s">
        <v>459</v>
      </c>
      <c r="D61" s="36" t="s">
        <v>460</v>
      </c>
    </row>
    <row r="62" spans="1:4" ht="13.5" thickBot="1" x14ac:dyDescent="0.25">
      <c r="A62" s="47">
        <v>7</v>
      </c>
      <c r="B62" s="36" t="s">
        <v>461</v>
      </c>
      <c r="D62" s="36" t="s">
        <v>462</v>
      </c>
    </row>
    <row r="63" spans="1:4" ht="26.25" thickBot="1" x14ac:dyDescent="0.25">
      <c r="B63" s="36" t="s">
        <v>463</v>
      </c>
      <c r="D63" s="36" t="s">
        <v>464</v>
      </c>
    </row>
    <row r="64" spans="1:4" ht="26.25" thickBot="1" x14ac:dyDescent="0.25">
      <c r="B64" s="36" t="s">
        <v>465</v>
      </c>
      <c r="C64" s="34">
        <v>2</v>
      </c>
      <c r="D64" s="36" t="s">
        <v>466</v>
      </c>
    </row>
    <row r="65" spans="1:4" ht="26.25" thickBot="1" x14ac:dyDescent="0.25">
      <c r="B65" s="36" t="s">
        <v>467</v>
      </c>
      <c r="D65" s="36" t="s">
        <v>468</v>
      </c>
    </row>
    <row r="66" spans="1:4" ht="13.5" thickBot="1" x14ac:dyDescent="0.25">
      <c r="B66" s="36" t="s">
        <v>469</v>
      </c>
      <c r="D66" s="36" t="s">
        <v>470</v>
      </c>
    </row>
    <row r="67" spans="1:4" ht="13.5" thickBot="1" x14ac:dyDescent="0.25">
      <c r="A67" s="47">
        <v>8</v>
      </c>
      <c r="B67" s="36" t="s">
        <v>471</v>
      </c>
      <c r="D67" s="36" t="s">
        <v>472</v>
      </c>
    </row>
    <row r="68" spans="1:4" ht="13.5" thickBot="1" x14ac:dyDescent="0.25">
      <c r="B68" s="36" t="s">
        <v>473</v>
      </c>
      <c r="D68" s="36" t="s">
        <v>474</v>
      </c>
    </row>
    <row r="69" spans="1:4" ht="13.5" thickBot="1" x14ac:dyDescent="0.25">
      <c r="B69" s="36" t="s">
        <v>475</v>
      </c>
      <c r="C69" s="34">
        <v>3</v>
      </c>
      <c r="D69" s="36" t="s">
        <v>476</v>
      </c>
    </row>
    <row r="70" spans="1:4" ht="13.5" thickBot="1" x14ac:dyDescent="0.25">
      <c r="B70" s="36" t="s">
        <v>477</v>
      </c>
      <c r="D70" s="36" t="s">
        <v>478</v>
      </c>
    </row>
    <row r="71" spans="1:4" ht="13.5" thickBot="1" x14ac:dyDescent="0.25">
      <c r="B71" s="36" t="s">
        <v>479</v>
      </c>
      <c r="D71" s="36" t="s">
        <v>480</v>
      </c>
    </row>
    <row r="72" spans="1:4" ht="13.5" thickBot="1" x14ac:dyDescent="0.25">
      <c r="A72" s="47">
        <v>9</v>
      </c>
      <c r="B72" s="36" t="s">
        <v>481</v>
      </c>
      <c r="D72" s="36" t="s">
        <v>482</v>
      </c>
    </row>
    <row r="73" spans="1:4" ht="13.5" thickBot="1" x14ac:dyDescent="0.25">
      <c r="B73" s="36" t="s">
        <v>483</v>
      </c>
      <c r="D73" s="36" t="s">
        <v>359</v>
      </c>
    </row>
    <row r="74" spans="1:4" ht="26.25" thickBot="1" x14ac:dyDescent="0.25">
      <c r="B74" s="36" t="s">
        <v>484</v>
      </c>
      <c r="C74" s="34">
        <v>4</v>
      </c>
      <c r="D74" s="36" t="s">
        <v>485</v>
      </c>
    </row>
    <row r="75" spans="1:4" ht="13.5" thickBot="1" x14ac:dyDescent="0.25">
      <c r="B75" s="36" t="s">
        <v>486</v>
      </c>
      <c r="D75" s="36" t="s">
        <v>487</v>
      </c>
    </row>
    <row r="76" spans="1:4" ht="13.5" thickBot="1" x14ac:dyDescent="0.25">
      <c r="B76" s="36" t="s">
        <v>488</v>
      </c>
      <c r="D76" s="36" t="s">
        <v>489</v>
      </c>
    </row>
    <row r="77" spans="1:4" ht="26.25" thickBot="1" x14ac:dyDescent="0.25">
      <c r="A77" s="47">
        <v>10</v>
      </c>
      <c r="B77" s="36" t="s">
        <v>490</v>
      </c>
      <c r="D77" s="36" t="s">
        <v>491</v>
      </c>
    </row>
    <row r="78" spans="1:4" ht="26.25" thickBot="1" x14ac:dyDescent="0.25">
      <c r="B78" s="36" t="s">
        <v>492</v>
      </c>
      <c r="D78" s="36" t="s">
        <v>493</v>
      </c>
    </row>
    <row r="79" spans="1:4" ht="39" thickBot="1" x14ac:dyDescent="0.25">
      <c r="B79" s="36" t="s">
        <v>494</v>
      </c>
      <c r="C79" s="34">
        <v>5</v>
      </c>
      <c r="D79" s="36" t="s">
        <v>495</v>
      </c>
    </row>
    <row r="80" spans="1:4" ht="26.25" thickBot="1" x14ac:dyDescent="0.25">
      <c r="B80" s="36" t="s">
        <v>496</v>
      </c>
      <c r="D80" s="36" t="s">
        <v>497</v>
      </c>
    </row>
    <row r="81" spans="1:4" ht="26.25" thickBot="1" x14ac:dyDescent="0.25">
      <c r="B81" s="36" t="s">
        <v>498</v>
      </c>
      <c r="D81" s="36" t="s">
        <v>499</v>
      </c>
    </row>
    <row r="82" spans="1:4" ht="26.25" thickBot="1" x14ac:dyDescent="0.25">
      <c r="A82" s="47">
        <v>11</v>
      </c>
      <c r="B82" s="36" t="s">
        <v>500</v>
      </c>
      <c r="D82" s="36" t="s">
        <v>501</v>
      </c>
    </row>
    <row r="83" spans="1:4" ht="13.5" thickBot="1" x14ac:dyDescent="0.25">
      <c r="B83" s="36" t="s">
        <v>502</v>
      </c>
      <c r="D83" s="36" t="s">
        <v>352</v>
      </c>
    </row>
    <row r="84" spans="1:4" ht="26.25" thickBot="1" x14ac:dyDescent="0.25">
      <c r="B84" s="36" t="s">
        <v>503</v>
      </c>
      <c r="C84" s="34">
        <v>6</v>
      </c>
      <c r="D84" s="38" t="s">
        <v>504</v>
      </c>
    </row>
    <row r="85" spans="1:4" ht="26.25" thickBot="1" x14ac:dyDescent="0.25">
      <c r="B85" s="36" t="s">
        <v>505</v>
      </c>
      <c r="D85" s="38" t="s">
        <v>506</v>
      </c>
    </row>
    <row r="86" spans="1:4" ht="26.25" thickBot="1" x14ac:dyDescent="0.25">
      <c r="B86" s="36" t="s">
        <v>507</v>
      </c>
      <c r="D86" s="38" t="s">
        <v>508</v>
      </c>
    </row>
    <row r="87" spans="1:4" x14ac:dyDescent="0.2">
      <c r="A87" s="47">
        <v>12</v>
      </c>
      <c r="B87" s="35" t="s">
        <v>20</v>
      </c>
      <c r="D87" s="38" t="s">
        <v>509</v>
      </c>
    </row>
    <row r="88" spans="1:4" x14ac:dyDescent="0.2">
      <c r="B88" s="35" t="s">
        <v>68</v>
      </c>
      <c r="D88" s="38" t="s">
        <v>510</v>
      </c>
    </row>
    <row r="89" spans="1:4" ht="13.5" thickBot="1" x14ac:dyDescent="0.25">
      <c r="B89" s="35" t="s">
        <v>219</v>
      </c>
      <c r="C89" s="34">
        <v>7</v>
      </c>
      <c r="D89" s="39" t="s">
        <v>511</v>
      </c>
    </row>
    <row r="90" spans="1:4" ht="26.25" thickBot="1" x14ac:dyDescent="0.25">
      <c r="B90" s="35" t="s">
        <v>241</v>
      </c>
      <c r="D90" s="40" t="s">
        <v>512</v>
      </c>
    </row>
    <row r="91" spans="1:4" ht="13.5" thickBot="1" x14ac:dyDescent="0.25">
      <c r="B91" s="35" t="s">
        <v>245</v>
      </c>
      <c r="D91" s="40" t="s">
        <v>513</v>
      </c>
    </row>
    <row r="92" spans="1:4" ht="26.25" thickBot="1" x14ac:dyDescent="0.25">
      <c r="A92" s="47">
        <v>13</v>
      </c>
      <c r="B92" s="36" t="s">
        <v>359</v>
      </c>
      <c r="D92" s="40" t="s">
        <v>514</v>
      </c>
    </row>
    <row r="93" spans="1:4" ht="13.5" thickBot="1" x14ac:dyDescent="0.25">
      <c r="B93" s="36" t="s">
        <v>515</v>
      </c>
      <c r="D93" s="41" t="s">
        <v>516</v>
      </c>
    </row>
    <row r="94" spans="1:4" ht="13.5" thickBot="1" x14ac:dyDescent="0.25">
      <c r="B94" s="36" t="s">
        <v>392</v>
      </c>
    </row>
    <row r="95" spans="1:4" ht="13.5" thickBot="1" x14ac:dyDescent="0.25">
      <c r="B95" s="36"/>
    </row>
  </sheetData>
  <sheetProtection password="CA9F"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Дэлэг Долгормаа</cp:lastModifiedBy>
  <cp:revision/>
  <dcterms:created xsi:type="dcterms:W3CDTF">2021-01-26T04:01:03Z</dcterms:created>
  <dcterms:modified xsi:type="dcterms:W3CDTF">2022-06-30T10:09:14Z</dcterms:modified>
  <cp:category/>
  <cp:contentStatus/>
</cp:coreProperties>
</file>