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315" windowHeight="9360" tabRatio="946" firstSheet="2" activeTab="2"/>
  </bookViews>
  <sheets>
    <sheet name="Маягт1" sheetId="25" r:id="rId1"/>
    <sheet name="Брокер" sheetId="29" r:id="rId2"/>
    <sheet name="Хувьцаа эзэмшигчид" sheetId="28" r:id="rId3"/>
    <sheet name="Маягт5" sheetId="26" r:id="rId4"/>
    <sheet name="Маягт6" sheetId="27" r:id="rId5"/>
    <sheet name="Баланс" sheetId="17" r:id="rId6"/>
    <sheet name="Орлогын тайлан" sheetId="18" r:id="rId7"/>
    <sheet name="Өмчийн өөрлөлтийн тайлан" sheetId="19" r:id="rId8"/>
    <sheet name="Мөнгөн гүйлгээний тайлан" sheetId="20" r:id="rId9"/>
    <sheet name="ААНОАТ-ын тодруулга" sheetId="22" r:id="rId10"/>
  </sheets>
  <calcPr calcId="124519"/>
</workbook>
</file>

<file path=xl/calcChain.xml><?xml version="1.0" encoding="utf-8"?>
<calcChain xmlns="http://schemas.openxmlformats.org/spreadsheetml/2006/main">
  <c r="F63" i="20"/>
  <c r="E63"/>
  <c r="D63"/>
  <c r="I44" i="19"/>
  <c r="I49" s="1"/>
  <c r="I34"/>
  <c r="I14"/>
  <c r="C6" i="17"/>
  <c r="C5"/>
  <c r="C4"/>
  <c r="D8" i="27"/>
  <c r="C6" i="18" s="1"/>
  <c r="D7" i="27"/>
  <c r="C5" i="18" s="1"/>
  <c r="D6" i="27"/>
  <c r="C4" i="18" s="1"/>
  <c r="F64" i="20"/>
  <c r="E64"/>
  <c r="D64"/>
  <c r="C64"/>
  <c r="C63"/>
  <c r="G14" i="22" l="1"/>
  <c r="F14"/>
  <c r="E14"/>
  <c r="D14"/>
  <c r="F54" i="20" l="1"/>
  <c r="E54"/>
  <c r="D54"/>
  <c r="C54"/>
  <c r="F49"/>
  <c r="F60" s="1"/>
  <c r="E49"/>
  <c r="E60" s="1"/>
  <c r="D49"/>
  <c r="D60" s="1"/>
  <c r="C49"/>
  <c r="C60" s="1"/>
  <c r="F40"/>
  <c r="E40"/>
  <c r="D40"/>
  <c r="C40"/>
  <c r="F31"/>
  <c r="F47" s="1"/>
  <c r="E31"/>
  <c r="E47" s="1"/>
  <c r="D31"/>
  <c r="D47" s="1"/>
  <c r="C31"/>
  <c r="C47" s="1"/>
  <c r="F19"/>
  <c r="E19"/>
  <c r="D19"/>
  <c r="C19"/>
  <c r="F12"/>
  <c r="F29" s="1"/>
  <c r="F62" s="1"/>
  <c r="E12"/>
  <c r="E29" s="1"/>
  <c r="E62" s="1"/>
  <c r="D12"/>
  <c r="D29" s="1"/>
  <c r="D62" s="1"/>
  <c r="C12"/>
  <c r="C29" s="1"/>
  <c r="C62" s="1"/>
  <c r="D41" i="19"/>
  <c r="E41"/>
  <c r="F41"/>
  <c r="G41"/>
  <c r="H41"/>
  <c r="I41"/>
  <c r="C41"/>
  <c r="D31"/>
  <c r="E31"/>
  <c r="F31"/>
  <c r="G31"/>
  <c r="H31"/>
  <c r="I31"/>
  <c r="C31"/>
  <c r="D21"/>
  <c r="E21"/>
  <c r="F21"/>
  <c r="G21"/>
  <c r="H21"/>
  <c r="I21"/>
  <c r="C21"/>
  <c r="J14" l="1"/>
  <c r="I13"/>
  <c r="I19" s="1"/>
  <c r="H13"/>
  <c r="H19" s="1"/>
  <c r="G13"/>
  <c r="G19" s="1"/>
  <c r="F13"/>
  <c r="F19" s="1"/>
  <c r="E13"/>
  <c r="E19" s="1"/>
  <c r="D13"/>
  <c r="D19" s="1"/>
  <c r="C13"/>
  <c r="C19" s="1"/>
  <c r="J11"/>
  <c r="J13" s="1"/>
  <c r="J19" s="1"/>
  <c r="J44"/>
  <c r="I43"/>
  <c r="H43"/>
  <c r="H49" s="1"/>
  <c r="G43"/>
  <c r="G49" s="1"/>
  <c r="F43"/>
  <c r="F49" s="1"/>
  <c r="E43"/>
  <c r="E49" s="1"/>
  <c r="D43"/>
  <c r="D49" s="1"/>
  <c r="C43"/>
  <c r="C49" s="1"/>
  <c r="J41"/>
  <c r="J43" s="1"/>
  <c r="J49" s="1"/>
  <c r="J34"/>
  <c r="I33"/>
  <c r="I39" s="1"/>
  <c r="H33"/>
  <c r="H39" s="1"/>
  <c r="G33"/>
  <c r="G39" s="1"/>
  <c r="F33"/>
  <c r="F39" s="1"/>
  <c r="E33"/>
  <c r="E39" s="1"/>
  <c r="D33"/>
  <c r="D39" s="1"/>
  <c r="C33"/>
  <c r="C39" s="1"/>
  <c r="J31"/>
  <c r="J33" s="1"/>
  <c r="J39" s="1"/>
  <c r="I23"/>
  <c r="H23"/>
  <c r="H29" s="1"/>
  <c r="G23"/>
  <c r="G29" s="1"/>
  <c r="F23"/>
  <c r="F29" s="1"/>
  <c r="E23"/>
  <c r="E29" s="1"/>
  <c r="D23"/>
  <c r="D29" s="1"/>
  <c r="C23"/>
  <c r="C29" s="1"/>
  <c r="J21"/>
  <c r="J23" s="1"/>
  <c r="A36" i="18"/>
  <c r="A37" s="1"/>
  <c r="F12"/>
  <c r="F27" s="1"/>
  <c r="F29" s="1"/>
  <c r="F31" s="1"/>
  <c r="F36" s="1"/>
  <c r="E12"/>
  <c r="E27" s="1"/>
  <c r="E29" s="1"/>
  <c r="E31" s="1"/>
  <c r="E36" s="1"/>
  <c r="D12"/>
  <c r="D27" s="1"/>
  <c r="D29" s="1"/>
  <c r="D31" s="1"/>
  <c r="C12"/>
  <c r="C27" s="1"/>
  <c r="C29" s="1"/>
  <c r="C31" s="1"/>
  <c r="C36" s="1"/>
  <c r="C22" i="17"/>
  <c r="E22"/>
  <c r="F22"/>
  <c r="G22"/>
  <c r="E33"/>
  <c r="F33"/>
  <c r="G33"/>
  <c r="E34"/>
  <c r="F34"/>
  <c r="G34"/>
  <c r="E50"/>
  <c r="F50"/>
  <c r="G50"/>
  <c r="E57"/>
  <c r="F57"/>
  <c r="G57"/>
  <c r="E60"/>
  <c r="F60"/>
  <c r="G60"/>
  <c r="E69"/>
  <c r="F69"/>
  <c r="G69"/>
  <c r="E72"/>
  <c r="F72"/>
  <c r="G72"/>
  <c r="E73"/>
  <c r="F73"/>
  <c r="G73"/>
  <c r="D36" i="18" l="1"/>
  <c r="I24" i="19"/>
  <c r="J24" s="1"/>
  <c r="J29"/>
  <c r="I29"/>
  <c r="D73" i="17"/>
  <c r="C73"/>
  <c r="D72" s="1"/>
  <c r="C72"/>
  <c r="D69"/>
  <c r="C69"/>
  <c r="D60"/>
  <c r="C60"/>
  <c r="D57"/>
  <c r="C57"/>
  <c r="D50"/>
  <c r="C50"/>
  <c r="D34"/>
  <c r="D33"/>
  <c r="C33"/>
  <c r="D22"/>
  <c r="C34" l="1"/>
  <c r="F53" i="26"/>
  <c r="F52"/>
  <c r="D7"/>
  <c r="D6"/>
  <c r="D5"/>
  <c r="F140" i="28"/>
  <c r="F139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202" i="27" l="1"/>
  <c r="E201" s="1"/>
  <c r="C6" i="28"/>
  <c r="C5"/>
  <c r="C4"/>
  <c r="F45" i="29"/>
  <c r="F44"/>
  <c r="C6"/>
  <c r="C5"/>
  <c r="C4"/>
  <c r="E11" i="25"/>
  <c r="F11" s="1"/>
  <c r="G11" s="1"/>
  <c r="H11" l="1"/>
  <c r="C6" i="20"/>
  <c r="C6" i="19"/>
  <c r="C5" i="20" l="1"/>
  <c r="C9" i="22"/>
  <c r="C8" s="1"/>
  <c r="C5" i="19"/>
  <c r="C79" i="17" l="1"/>
  <c r="C78" s="1"/>
  <c r="D74" s="1"/>
  <c r="C4" i="19"/>
  <c r="C43" i="18" s="1"/>
  <c r="C42" s="1"/>
  <c r="C4" i="20"/>
  <c r="C55" i="19" s="1"/>
  <c r="C54" s="1"/>
  <c r="C7" i="22" l="1"/>
  <c r="C70" i="20" s="1"/>
  <c r="C69" l="1"/>
  <c r="C64" i="22"/>
  <c r="C63" s="1"/>
</calcChain>
</file>

<file path=xl/sharedStrings.xml><?xml version="1.0" encoding="utf-8"?>
<sst xmlns="http://schemas.openxmlformats.org/spreadsheetml/2006/main" count="767" uniqueCount="400">
  <si>
    <t>Үндсэн хөрөнгө</t>
  </si>
  <si>
    <t>Биет бус хөрөнгө</t>
  </si>
  <si>
    <t>Эргэлтийн бус хөрөнгийн дүн</t>
  </si>
  <si>
    <t>ӨР ТӨЛБӨР</t>
  </si>
  <si>
    <t>2</t>
  </si>
  <si>
    <t>Халаасны хувьцаа</t>
  </si>
  <si>
    <t>2.2</t>
  </si>
  <si>
    <t>3</t>
  </si>
  <si>
    <t>4</t>
  </si>
  <si>
    <t>5</t>
  </si>
  <si>
    <t>6</t>
  </si>
  <si>
    <t>Үндсэн үйл ажиллагааны цэвэр мөнгөн гүйлгээний дүн</t>
  </si>
  <si>
    <t>Хөрөнгө оруулалтын үйл ажиллагааны цэвэр мөнгөн гүйлгээний дүн</t>
  </si>
  <si>
    <t>Бүх цэвэр мөнгөн гүйлгээ</t>
  </si>
  <si>
    <t>САНХҮҮ БАЙДЛЫН ТАЙЛАН</t>
  </si>
  <si>
    <t>№</t>
  </si>
  <si>
    <t>Үзүүлэлт</t>
  </si>
  <si>
    <t>1</t>
  </si>
  <si>
    <t>ХӨРӨНГӨ</t>
  </si>
  <si>
    <t/>
  </si>
  <si>
    <t xml:space="preserve"> 1.1</t>
  </si>
  <si>
    <t>Эргэлтийн хөрөнгө</t>
  </si>
  <si>
    <t xml:space="preserve">  1.1.1</t>
  </si>
  <si>
    <t>Мөнгө,түүнтэй адилтгах хөрөнгө</t>
  </si>
  <si>
    <t xml:space="preserve">  1.1.2</t>
  </si>
  <si>
    <t>Дансны авлага</t>
  </si>
  <si>
    <t xml:space="preserve">  1.1.3</t>
  </si>
  <si>
    <t>Татвар, НДШ – ийн авлага</t>
  </si>
  <si>
    <t xml:space="preserve">  1.1.4</t>
  </si>
  <si>
    <t>Бусад авлага</t>
  </si>
  <si>
    <t xml:space="preserve">  1.1.5</t>
  </si>
  <si>
    <t>Бусад санхүүгийн хөрөнгө</t>
  </si>
  <si>
    <t xml:space="preserve">  1.1.6</t>
  </si>
  <si>
    <t>Бараа материал</t>
  </si>
  <si>
    <t xml:space="preserve">  1.1.7</t>
  </si>
  <si>
    <t>Урьдчилж төлсөн зардал/тооцоо</t>
  </si>
  <si>
    <t xml:space="preserve">  1.1.8</t>
  </si>
  <si>
    <t>Бусад эргэлтийн хөрөнгө</t>
  </si>
  <si>
    <t xml:space="preserve">  1.1.9</t>
  </si>
  <si>
    <t>Борлуулах зорилгоор эзэмшиж буй эргэлтийн бус хөрөнгө (борлуулах бүлэг хөрөнгө)</t>
  </si>
  <si>
    <t xml:space="preserve">  1.1.10</t>
  </si>
  <si>
    <t xml:space="preserve">  1.1.11</t>
  </si>
  <si>
    <t>Эргэлтийн хөрөнгийн дүн</t>
  </si>
  <si>
    <t xml:space="preserve"> 1.2</t>
  </si>
  <si>
    <t>Эргэлтийн бус хөрөнгө</t>
  </si>
  <si>
    <t xml:space="preserve">  1.2.1</t>
  </si>
  <si>
    <t xml:space="preserve">  1.2.2</t>
  </si>
  <si>
    <t xml:space="preserve">  1.2.3</t>
  </si>
  <si>
    <t>Биологийн хөрөнгө</t>
  </si>
  <si>
    <t xml:space="preserve">  1.2.4</t>
  </si>
  <si>
    <t>Урт хугацаат  хөрөнгө оруулалт</t>
  </si>
  <si>
    <t xml:space="preserve">  1.2.5</t>
  </si>
  <si>
    <t>Хайгуул ба үнэлгээний хөрөнгө</t>
  </si>
  <si>
    <t xml:space="preserve">  1.2.6</t>
  </si>
  <si>
    <t>Хойшлогдсон татварын хөрөнгө</t>
  </si>
  <si>
    <t xml:space="preserve">  1.2.7</t>
  </si>
  <si>
    <t>Хөрөнгө оруулалтын зориулалттай үл хөдлөх хөрөнгө</t>
  </si>
  <si>
    <t xml:space="preserve">  1.2.8</t>
  </si>
  <si>
    <t>Бусад эргэлтийн бус хөрөнгө</t>
  </si>
  <si>
    <t xml:space="preserve">  1.2.9</t>
  </si>
  <si>
    <t xml:space="preserve">  1.2.10</t>
  </si>
  <si>
    <t xml:space="preserve"> 1.3</t>
  </si>
  <si>
    <t>Нийт хөрөнгийн дүн</t>
  </si>
  <si>
    <t>ӨР ТӨЛБӨР БА ЭЗДИЙН ӨМЧ</t>
  </si>
  <si>
    <t xml:space="preserve"> 2.1</t>
  </si>
  <si>
    <t xml:space="preserve">  2.1.1</t>
  </si>
  <si>
    <t>БОГИНО ХУГАЦААТ ӨР ТӨЛБӨР</t>
  </si>
  <si>
    <t xml:space="preserve">   2.1.1.1</t>
  </si>
  <si>
    <t>Дансны өглөг</t>
  </si>
  <si>
    <t xml:space="preserve">   2.1.1.2</t>
  </si>
  <si>
    <t>Цалингийн  өглөг</t>
  </si>
  <si>
    <t xml:space="preserve">   2.1.1.3</t>
  </si>
  <si>
    <t>Татварын өр</t>
  </si>
  <si>
    <t xml:space="preserve">   2.1.1.4</t>
  </si>
  <si>
    <t>НДШ - ийн  өглөг</t>
  </si>
  <si>
    <t xml:space="preserve">   2.1.1.5</t>
  </si>
  <si>
    <t>Банкны богино хугацаат зээл</t>
  </si>
  <si>
    <t xml:space="preserve">   2.1.1.6</t>
  </si>
  <si>
    <t>Хүүний  өглөг</t>
  </si>
  <si>
    <t xml:space="preserve">   2.1.1.7</t>
  </si>
  <si>
    <t>Ногдол ашгийн  өглөг</t>
  </si>
  <si>
    <t xml:space="preserve">   2.1.1.8</t>
  </si>
  <si>
    <t>Урьдчилж орсон орлого</t>
  </si>
  <si>
    <t xml:space="preserve">   2.1.1.9</t>
  </si>
  <si>
    <t>Нөөц  /өр төлбөр/</t>
  </si>
  <si>
    <t xml:space="preserve">   2.1.1.10</t>
  </si>
  <si>
    <t>Бусад богино хугацаат өр төлбөр</t>
  </si>
  <si>
    <t xml:space="preserve">   2.1.1.11</t>
  </si>
  <si>
    <t xml:space="preserve">   2.1.1.12</t>
  </si>
  <si>
    <t xml:space="preserve">   2.1.1.13</t>
  </si>
  <si>
    <t>Богино хугацаат өр төлбөрийн дүн</t>
  </si>
  <si>
    <t xml:space="preserve">  2.1.2</t>
  </si>
  <si>
    <t>УРТ ХУГАЦААТ ӨР ТӨЛБӨР</t>
  </si>
  <si>
    <t xml:space="preserve">   2.1.2.1</t>
  </si>
  <si>
    <t>Урт хугацаат зээл</t>
  </si>
  <si>
    <t xml:space="preserve">   2.1.2.2</t>
  </si>
  <si>
    <t>Нөөц /өр төлбөр/</t>
  </si>
  <si>
    <t xml:space="preserve">   2.1.2.3</t>
  </si>
  <si>
    <t>Хойшлогдсон татварын өр</t>
  </si>
  <si>
    <t xml:space="preserve">   2.1.2.4</t>
  </si>
  <si>
    <t>Бусад урт хугацаат өр төлбөр</t>
  </si>
  <si>
    <t xml:space="preserve">   2.1.2.5</t>
  </si>
  <si>
    <t xml:space="preserve">   2.1.2.6</t>
  </si>
  <si>
    <t>Урт хугацаат өр төлбөрийн дүн</t>
  </si>
  <si>
    <t>Өр төлбөрийн нийт дүн</t>
  </si>
  <si>
    <t>ЭЗДИЙН ӨМЧ</t>
  </si>
  <si>
    <t xml:space="preserve"> 2.3</t>
  </si>
  <si>
    <t>Өмч</t>
  </si>
  <si>
    <t xml:space="preserve">  2.3.1</t>
  </si>
  <si>
    <t xml:space="preserve">  2.3.2</t>
  </si>
  <si>
    <t xml:space="preserve">  2.3.3</t>
  </si>
  <si>
    <t xml:space="preserve">  2.3.4</t>
  </si>
  <si>
    <t xml:space="preserve">  2.3.5</t>
  </si>
  <si>
    <t>Нэмж төлөгдсөн капитал</t>
  </si>
  <si>
    <t xml:space="preserve">  2.3.6</t>
  </si>
  <si>
    <t>Хөрөнгийн дахин үнэлгээний нэмэгдэл</t>
  </si>
  <si>
    <t xml:space="preserve">  2.3.7</t>
  </si>
  <si>
    <t>Гадаад валютын хөрвүүлэлтийн нөөц</t>
  </si>
  <si>
    <t xml:space="preserve">  2.3.8</t>
  </si>
  <si>
    <t>Эздийн өмчийн бусад хэсэг</t>
  </si>
  <si>
    <t xml:space="preserve">  2.3.9</t>
  </si>
  <si>
    <t>Хуримтлагдсан ашиг</t>
  </si>
  <si>
    <t xml:space="preserve">  2.3.10</t>
  </si>
  <si>
    <t xml:space="preserve">  2.3.11</t>
  </si>
  <si>
    <t>Эздийн өмчийн дүн</t>
  </si>
  <si>
    <t xml:space="preserve"> 2.4</t>
  </si>
  <si>
    <t>Өр төлбөр ба эздийн өмчийн дүн</t>
  </si>
  <si>
    <t>ОРЛОГЫН ДЭЛГЭРЭНГҮЙ ТАЙЛАН</t>
  </si>
  <si>
    <t>Борлуулалтын орлого (цэвэр)</t>
  </si>
  <si>
    <t>Борлуулалтын өртөг</t>
  </si>
  <si>
    <t>Нийт ашиг ( алдагдал)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</si>
  <si>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</si>
  <si>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</si>
  <si>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</si>
  <si>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</si>
  <si>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</si>
  <si>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</si>
  <si>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</si>
  <si>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</si>
  <si>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</si>
  <si>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</si>
  <si>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</si>
  <si>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</si>
  <si>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</si>
  <si>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</si>
  <si>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t>Татвар төлөхийн өмнөх  ашиг (алдагдал)</t>
  </si>
  <si>
    <t>Орлогын татварын зардал</t>
  </si>
  <si>
    <t>Татварын дараахь ашиг (алдагдал)</t>
  </si>
  <si>
    <t>Зогсоосон үйл ажиллагааны татварын дараах ашиг (алдагдал)</t>
  </si>
  <si>
    <t>Тайлант үеийн цэвэр ашиг ( 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</si>
  <si>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</si>
  <si>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</si>
  <si>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</si>
  <si>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 олз (гарз)</t>
  </si>
  <si>
    <t>Орлогын нийт дүн</t>
  </si>
  <si>
    <t>Нэгж хувьцаанд ногдох суурь ашиг (алдагдал)</t>
  </si>
  <si>
    <t>ӨМЧИЙН ӨӨРЧЛӨЛТИЙН ТАЙЛАН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</si>
  <si>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</si>
  <si>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</si>
  <si>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</si>
  <si>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</si>
  <si>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Өмчид гарсан өөрчлөлт</t>
  </si>
  <si>
    <t>Зарласан ногдол ашиг</t>
  </si>
  <si>
    <t>Дахин үнэлгээний нэмэгдлийн хэрэгжсэн дүн</t>
  </si>
  <si>
    <t>МӨНГӨН ГҮЙЛГЭЭНИЙ ТАЙЛАН</t>
  </si>
  <si>
    <t>ҮНДСЭН ҮЙЛ АЖИЛЛАГААНЫ МӨНГӨН ГҮЙЛГЭЭ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</si>
  <si>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</si>
  <si>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</si>
  <si>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</si>
  <si>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</si>
  <si>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</si>
  <si>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</si>
  <si>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Ажиллагчдад төлсөн</t>
  </si>
  <si>
    <t>Нийгмийн даатгалын байгууллагад төлсөн</t>
  </si>
  <si>
    <t>Бараа материал худалдан авахад төлсөн</t>
  </si>
  <si>
    <t>Ашиглалтын зардалд төлсөн</t>
  </si>
  <si>
    <t>Түлш шатахуун, тээврийн хөлс, сэлбэг хэрэгсэлд төлсөн</t>
  </si>
  <si>
    <t>Хүүний төлбөрт төлсөн</t>
  </si>
  <si>
    <t>Татварын байгууллагад төлсөн</t>
  </si>
  <si>
    <t>Даатгалын төлбөрт төлсөн</t>
  </si>
  <si>
    <t>Бусад мөнгөн зарлага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</si>
  <si>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</si>
  <si>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</si>
  <si>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</si>
  <si>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 xml:space="preserve">  2.1.3</t>
  </si>
  <si>
    <t>Хөрөнгө оруулалт борлуулсны орлого</t>
  </si>
  <si>
    <t xml:space="preserve">  2.1.4</t>
  </si>
  <si>
    <t>Бусад урт хугацаат хөрөнгө борлуулсны орлого</t>
  </si>
  <si>
    <t xml:space="preserve">  2.1.5</t>
  </si>
  <si>
    <t>Бусдад олгосон зээл, мөнгөн урьдчилгааны буцаан төлөлт</t>
  </si>
  <si>
    <t xml:space="preserve">  2.1.6</t>
  </si>
  <si>
    <t>Хүлээн авсан хүүний орлого</t>
  </si>
  <si>
    <t xml:space="preserve">  2.1.7</t>
  </si>
  <si>
    <t>Хүлээн авсан ногдол ашиг</t>
  </si>
  <si>
    <t xml:space="preserve">   2.1.8</t>
  </si>
  <si>
    <t xml:space="preserve"> 2.2</t>
  </si>
  <si>
    <t xml:space="preserve">  2.2.1</t>
  </si>
  <si>
    <t>Үндсэн хөрөнгө олж эзэмшихэд төлсөн</t>
  </si>
  <si>
    <t xml:space="preserve">  2.2.2</t>
  </si>
  <si>
    <t>Биет бус хөрөнгө олж эзэмшихэд төлсөн</t>
  </si>
  <si>
    <t xml:space="preserve">  2.2.3</t>
  </si>
  <si>
    <t>Хөрөнгө оруулалт олж эзэмшихэд төлсөн</t>
  </si>
  <si>
    <t xml:space="preserve">  2.2.4</t>
  </si>
  <si>
    <t>Бусад урт хугацаат хөрөнгө олж эзэмшихэд төлсөн</t>
  </si>
  <si>
    <t xml:space="preserve">  2.2.5</t>
  </si>
  <si>
    <t>Бусдад олгосон зээл болон урьдчилгаа</t>
  </si>
  <si>
    <t xml:space="preserve">   2.2.6</t>
  </si>
  <si>
    <t>САНХҮҮГИЙН ҮЙЛ АЖИЛЛАГААНЫ МӨНГӨН ГҮЙЛГЭЭ</t>
  </si>
  <si>
    <t xml:space="preserve"> 3.1</t>
  </si>
  <si>
    <t xml:space="preserve">  3.1.1</t>
  </si>
  <si>
    <t>Зээл авсан, өрийн үнэт цаас гаргаснаас хүлээн авсан</t>
  </si>
  <si>
    <t xml:space="preserve">  3.1.2</t>
  </si>
  <si>
    <t>Хувьцаа болон өмчийн бусад үнэт цаас гаргаснаас хүлээн авсан</t>
  </si>
  <si>
    <t xml:space="preserve">  3.1.3</t>
  </si>
  <si>
    <t>Төрөл бүрийн хандив</t>
  </si>
  <si>
    <t xml:space="preserve">   3.1.4</t>
  </si>
  <si>
    <t xml:space="preserve"> 3.2</t>
  </si>
  <si>
    <t xml:space="preserve">  3.2.1</t>
  </si>
  <si>
    <t>Зээл, өрийн үнэт цаасны төлбөрт төлсөн мөнгө</t>
  </si>
  <si>
    <t xml:space="preserve">  3.2.2</t>
  </si>
  <si>
    <t>Санхүүгийн түрээсийн өглөгт төлсөн</t>
  </si>
  <si>
    <t xml:space="preserve">  3.2.3</t>
  </si>
  <si>
    <t>Хувьцаа буцаан худалдаж авахад төлсөн</t>
  </si>
  <si>
    <t xml:space="preserve">  3.2.4</t>
  </si>
  <si>
    <t>Төлсөн ногдол ашиг</t>
  </si>
  <si>
    <t xml:space="preserve">   3.2.5</t>
  </si>
  <si>
    <t xml:space="preserve"> 3.3</t>
  </si>
  <si>
    <t>Санхүүгийн үйл ажиллагааны цэвэр мөнгөн гүйлгээний дүн</t>
  </si>
  <si>
    <t>Валютын ханшийн зөрүү</t>
  </si>
  <si>
    <t xml:space="preserve"> 4.1</t>
  </si>
  <si>
    <t>МӨНГӨ, ТҮҮНТЭЙ АДИЛТГАХ ХӨРӨНГИЙН ЭХНИЙ ҮЛДЭГДЭЛ</t>
  </si>
  <si>
    <t>МӨНГӨ, ТҮҮНТЭЙ АДИЛТГАХ ХӨРӨНГИЙН ЭЦСИЙН ҮЛДЭГДЭЛ</t>
  </si>
  <si>
    <t>ААН-с цуглуулсан авлага</t>
  </si>
  <si>
    <t>ААН-д олгосон зээл</t>
  </si>
  <si>
    <t>Мөрийн дугаар</t>
  </si>
  <si>
    <t>Үлдэгдэл</t>
  </si>
  <si>
    <t>1-р сарын 1</t>
  </si>
  <si>
    <t>Тайлант үеийн дүн</t>
  </si>
  <si>
    <t>/төгрөгөөр/</t>
  </si>
  <si>
    <t>Мөнгөн орлогын дүн ( + )</t>
  </si>
  <si>
    <t>Мөнгөн зарлагын дүн ( - )</t>
  </si>
  <si>
    <t>Борлуулах зорилгоор эзэмшиж буй эргэлтийн бус хөрөнгө   ( борлуулах бүлэг хөрөнгө)-нд хамаарах өр төлбөр</t>
  </si>
  <si>
    <t>/Албан татвар ногдох орлогоос хасагдах зардал/</t>
  </si>
  <si>
    <t xml:space="preserve">(оны эхнээс өссөн дүнгээр,орны нарийвчлал мянган төгрөгөөр) </t>
  </si>
  <si>
    <t>Үзүүлэлтүүд</t>
  </si>
  <si>
    <t>Мөр</t>
  </si>
  <si>
    <t>Татвар төлөгчийн тодорхойлсон</t>
  </si>
  <si>
    <t>Албан татвар ногдох орлогоос хасагдах нийт зардлын дүн /мөр 2+…+44/</t>
  </si>
  <si>
    <t>ҮҮНЭЭС:</t>
  </si>
  <si>
    <t>Түүхий эд, үндсэн болон туслах материал, хагас боловсруулсан бүтээгдэхүүн, уур, ус, эрчим хүч, түлш, шатахуун, сэлбэг хэрэгсэл, сав, баглаа боодлын зэрэг бүх төрлийн материалын зардал;</t>
  </si>
  <si>
    <t>Цалин, хөдөлмөрийн хөлс, нэмэгдэл хөлс /нийгмийн болон ЭМД-ын шимтгэл, хувь хүний орлогын албан татвар ногдуулж төлсөн/</t>
  </si>
  <si>
    <t xml:space="preserve">Эрүүл мэнд, нийгмийн даатгалын шимтгэл </t>
  </si>
  <si>
    <t>Ажиллагчдад олгосон шагнал урамшуулал, байр, орон сууцны хөлсний болон унаа, хоол, түлшний үнийн хөнгөлөлт</t>
  </si>
  <si>
    <t>Үндсэн хөрөнгийн элэгдэл, хорогдлын шимтгэл</t>
  </si>
  <si>
    <t>Урсгал засварын зардал (үл хөдлөх эд хөрөнгийн хувьд үлдэгдэл өртгийн 2 хувь, бусад хөрөнгийн хувьд үлдэгдэл өртгийн 5 хувиас хэтрээгүй дүн )</t>
  </si>
  <si>
    <t xml:space="preserve">Үндсэн болон туслах үйлдвэрлэл, ажил үйлчилгээг явуулах, хөрөнгө худалдан авах зорилгоор авсан зээлийн хүүгийн зардал </t>
  </si>
  <si>
    <t>Гадаад валютын ханшийн зөрүүгийн бодит алдагдал</t>
  </si>
  <si>
    <t>Бусдаар гүйцэтгүүлсэн ажил, үйлчилгээний хөлс</t>
  </si>
  <si>
    <t>Түрээсийн төлбөр</t>
  </si>
  <si>
    <t>Санхүүгийн түрээсийн төлбөрийн хүү</t>
  </si>
  <si>
    <t>Мэргэжлийн сонин, сэтгүүлийн захиалга</t>
  </si>
  <si>
    <t xml:space="preserve">Заавал даатгуулах даатгалын хураамж </t>
  </si>
  <si>
    <t>Сайн дурын даатгалын хураамж /татвар ногдуулах орлогын 15 хувиас хэтрээгүй дүн/</t>
  </si>
  <si>
    <t xml:space="preserve">Хадгаламж зээлийн үйл ажиллагаа эрхэлдэг хоршооны зээлийн эрсдэлийн санд, бусад үйл ажиллагаа эрхэлдэг хоршооны болзошгүй алдагдлын нөөц санд төвлөрүүлсэн хөрөнгө /хэвийн зээлийн үлдэгдэлд нөөц байгуулж, санд төвлөрүүлсэн хөрөнгө орохгүй/   </t>
  </si>
  <si>
    <t>Банк, банк бус санхүүгийн байгууллагын зээл төлөгдөхөд учирч болзошгүй алдагдлаас хамгаалах санд төвлөрүүлсэн хөрөнгө / хэвийн зээлийн үлдэгдэлд нөөц байгуулж, санд төвлөрүүлсэн хөрөнгө орохгүй /</t>
  </si>
  <si>
    <t>Зар сурталчилгааны зардал</t>
  </si>
  <si>
    <t>Мэргэжлийн сургалт үйлдвэрлэлийн төвийн сурагчдын үйлдвэрлэл дээрхи дадлага хийхтэй холбогдон гарсан зардал</t>
  </si>
  <si>
    <t>Албан томилолтын зардал /төрийн албан хаагчийн албан томилолтын зардлыг 2 дахин нэмэгдүүлснээс хэтрээгүй дүн/</t>
  </si>
  <si>
    <t>Үр бордоо, мал амьтны тэжээл, эм тарилга, ургамал хамгааллын арга хэмжээнд зарцуулсан зардал</t>
  </si>
  <si>
    <t>Тээврийн зардал</t>
  </si>
  <si>
    <t>Бага үнэтэй түргэн элэгдэх зүйлийн зардал</t>
  </si>
  <si>
    <t>Хөдөлмөр хамгааллын зардал</t>
  </si>
  <si>
    <t>Холбоо, бичиг хэрэг, цэвэрлэгээ, харуул хамгаалалтын зардал</t>
  </si>
  <si>
    <t>Гамшгийн улмаас учирсан хохирлыг арилгахад гарсан зардал</t>
  </si>
  <si>
    <t>Бараа материалын хэвийн хорогдол /Засгийн газрын тогтоолоор батлагдсан хэмжээнээс хэтрээгүй дүн , Засгийн газрын тогтоолоор хэмжээг нь батлаагүй бүтээгдэхүүн, бараа, материалд тооцсон хэвийн хорогдлын дүнг оруулахгүй/</t>
  </si>
  <si>
    <t>Ашигт малтмалын тухай хуулийн 38.1.8, 39.1.9-т заасны дагуу байгаль орчныг нөхөн сэргээх зорилгоор төвлөрүүлсэн мөнгөн хөрөнгө</t>
  </si>
  <si>
    <t>Мэргэжлийн сургалт-үйлдвэрлэлийн төвийн  сургалтын орчныг бүрдүүлэх, дадлагын газрыг тоног төхөөрөмжөөр хангах, дадлагын байрыг засварласан зардал</t>
  </si>
  <si>
    <t>Мэргэжлийн сургалт-үйлдвэрлэлийн төвийн багш нарыг дадлагажуулсан зардал</t>
  </si>
  <si>
    <t xml:space="preserve">Өөрийн захиалгаар мэргэжилтэн бэлтгүүлэх зорилгоор мэргэжлийн боловсрол, сургалтын байгууллагад үзүүлсэн санхүүгийн дэмжлэг </t>
  </si>
  <si>
    <t xml:space="preserve">Мэргэжлийн боловсрол, сургалтыг дэмжих санд оруулсан хандив, хөрөнгө </t>
  </si>
  <si>
    <t>Хувьцаа худалдаж авсан үнэ, эсхүл тухайн хувьцаанд ногдох эзэмшигчийн өмчийн хэсэг</t>
  </si>
  <si>
    <t>Үйлдвэрлэл, технологийн паркийн эрчим хүч үйлдвэрлэх, дамжуулах шугам сүлжээ, цэвэр усан хангамж, бохир усны шугам, цэвэрлэх байгууламж, авто зам, төмөр зам, харилцаа холбооны дэд бүтэц бий болгоход оруулсан хөрөнгө</t>
  </si>
  <si>
    <t>Тусгай зориулалтын компани болон орон сууцны санхүүжилтийн компаниас хөрөнгөөр баталгаажсан үнэт цаас эзэмшигчид шилжүүлсэн үнэт цаасны төлбөр болон хүүгийн төлбөр.</t>
  </si>
  <si>
    <t>Нийслэлийн агаарын бохирдлыг бууруулах зорилгоор өгсөн хандив</t>
  </si>
  <si>
    <t>Хөгжлийн бэрхшээлтэй иргэдээс үүсгэн байгуулсан төрийн бус байгууллагыг дэмжих зорилгоор хандивласан 1 сая хүртэлх төгрөгийн хандив</t>
  </si>
  <si>
    <t>Төсөвт төлөхөөр тайлагнасан онцгой албан татвар</t>
  </si>
  <si>
    <t>Төсөвт төлөхөөр тайлагнасан үл хөдлөх эд хөрөнгийн албан татвар</t>
  </si>
  <si>
    <t>Төсөвт төлөхөөр тайлагнасан АТБӨЯХ-ийн албан татвар</t>
  </si>
  <si>
    <t xml:space="preserve">Төсөвт төлөхөөр тайлагнасан газрын төлбөр </t>
  </si>
  <si>
    <t>Төсөвт төлөхөөр тайлагнасан ашигт малтмалын нөөц ашигласны төлбөр</t>
  </si>
  <si>
    <t>Төсөвт төлөхөөр тайлагнасан ашигт малтмалаас бусад байгалийн баялаг ашигласны төлбөр, хураамж</t>
  </si>
  <si>
    <t xml:space="preserve"> </t>
  </si>
  <si>
    <t>12 сарын 31</t>
  </si>
  <si>
    <t xml:space="preserve">  2.3.12</t>
  </si>
  <si>
    <t xml:space="preserve">                тайлант үеийн</t>
  </si>
  <si>
    <t xml:space="preserve">                өмнөх үеийн</t>
  </si>
  <si>
    <t xml:space="preserve">                  төрийн</t>
  </si>
  <si>
    <t xml:space="preserve">                  хувийн</t>
  </si>
  <si>
    <t xml:space="preserve">                  хувьцаат</t>
  </si>
  <si>
    <t>/</t>
  </si>
  <si>
    <t>17-ны өдрийн 146 дугаар тушаалын 2 дугаар хавсралт</t>
  </si>
  <si>
    <t>АЖ АХУЙН НЭГЖИЙН ОРЛОГЫН АЛБАН ТАТВАРЫН ТАЙЛАНГИЙН ТОДРУУЛГА</t>
  </si>
  <si>
    <r>
      <t xml:space="preserve">Маягт ТТ- 02г                                                                               </t>
    </r>
    <r>
      <rPr>
        <sz val="9"/>
        <color theme="1"/>
        <rFont val="Times New Roman"/>
        <family val="1"/>
      </rPr>
      <t>Татварын Ерөнхий Газрын даргын 2011 оны 03 сарын</t>
    </r>
  </si>
  <si>
    <t>Огноо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</si>
  <si>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1.
</t>
  </si>
  <si>
    <t>ХААБ-ИЙН ТОВЧ ТАНИЛЦУУЛГА</t>
  </si>
  <si>
    <t>ХААБ-ийн нэр:</t>
  </si>
  <si>
    <t>Улирал:</t>
  </si>
  <si>
    <t xml:space="preserve">Хамрах хугацаа: </t>
  </si>
  <si>
    <t>Танилцуулга</t>
  </si>
  <si>
    <t>ХААБ-ийн нэр</t>
  </si>
  <si>
    <t>Оршин байх газар, хаяг</t>
  </si>
  <si>
    <t>Холбоо барих утас</t>
  </si>
  <si>
    <t>И-мэйл хаяг</t>
  </si>
  <si>
    <t>Салбартай эсэх</t>
  </si>
  <si>
    <t>Утас, и-мэйл</t>
  </si>
  <si>
    <t>Хувьцаа эзэмшигчдийн нэрс, эзэмшиж буй хувьцааны тоо, хувь, нэрлэсэн үнэ</t>
  </si>
  <si>
    <t>Гүйцэтгэх захирал</t>
  </si>
  <si>
    <t>Овог, нэр</t>
  </si>
  <si>
    <t>Мэргэжил</t>
  </si>
  <si>
    <t>Брокерийн овог нэр, мэргэжил, эрх авсан огноо</t>
  </si>
  <si>
    <t>Аж ахуй нэгжийн улсын гэрчилгээ</t>
  </si>
  <si>
    <t>Регистр</t>
  </si>
  <si>
    <t>Дугаар</t>
  </si>
  <si>
    <t>Гадаадын хөрөнгө оруулалтын гэрчилгээний дугаар</t>
  </si>
  <si>
    <t>Тусгай зөвшөөрлийн гэрчилгээний дугаар</t>
  </si>
  <si>
    <t>Тогтоол</t>
  </si>
  <si>
    <t>Гэрчилгээ</t>
  </si>
  <si>
    <t>Эрхэлж буй үйл ажиллагаа</t>
  </si>
  <si>
    <t>Арилжих бараа, түүхий эд</t>
  </si>
  <si>
    <t>Арилжих гэрээний төрөл</t>
  </si>
  <si>
    <t>ХААБ-ийн үйл ажиллагаа явуулж буй хугацаа</t>
  </si>
  <si>
    <t>Биржийн гишүүнчлэлийн эрх</t>
  </si>
  <si>
    <t>Ямар холбооны гишүүн болох</t>
  </si>
  <si>
    <t xml:space="preserve">Сүүлийн 3 жилд арилжааны хэлцэл буцаагдаж байсан эсэх /тийм бол шалтгааныг тайлбарлах/ </t>
  </si>
  <si>
    <t>Сүүлийн 3 жилд Хороо, биржээс компани болон ажилтанд хариуцлага хүлээлгэж байсан эсэх /тийм бол ямар зөрчил, шийтгэл, хүлээлгэсэн огноо/</t>
  </si>
  <si>
    <t>Тайланг үнэн зөв гаргасан:</t>
  </si>
  <si>
    <t xml:space="preserve">Боловсруулсан:                                             </t>
  </si>
  <si>
    <t>.......................................</t>
  </si>
  <si>
    <t xml:space="preserve">Хянасан:                                                     </t>
  </si>
  <si>
    <t>(Тамга)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</si>
  <si>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5.
</t>
  </si>
  <si>
    <t>ХААБ-ИЙН ХҮНИЙ НӨӨЦИЙН МЭДЭЭЛЭЛ</t>
  </si>
  <si>
    <t>Эрхлэх албан
 тушаал</t>
  </si>
  <si>
    <t>Регистрийн дугаар</t>
  </si>
  <si>
    <t>И-мэйл</t>
  </si>
  <si>
    <t>6 </t>
  </si>
  <si>
    <t>..………………………</t>
  </si>
  <si>
    <t xml:space="preserve">Санхүүгийн  зохицуулах  хорооны 2014 оны 05 дугаар сарын 07-ны өдрийн 149 дүгээр тогтоолоор батлагдсан
“Хөдөө аж ахуйн биржийн арилжааны зуучлагч /брокер/-ийн үйл ажиллагааны зохицуулалтын журам”-ын 
 хавсралтын  Маягт 6.
</t>
  </si>
  <si>
    <t xml:space="preserve">ХААБ-ИЙН ЭРХ БҮХИЙ АЛБАН ТУШААЛТАН, АЖИЛТНУУДЫН НЭГДМЭЛ </t>
  </si>
  <si>
    <t xml:space="preserve"> СОНИРХОЛТОЙ ЭТГЭЭДИЙН ТУХАЙ МЭДЭЭЛЭЛ</t>
  </si>
  <si>
    <t>Хамаарал</t>
  </si>
  <si>
    <t>Овог</t>
  </si>
  <si>
    <t xml:space="preserve">Боловсруулсан: ……………………...                                          </t>
  </si>
  <si>
    <t xml:space="preserve">Хянасан:………………………                                                     </t>
  </si>
  <si>
    <t>2014 оны 01-р сарын 01-ний үлдэгдэл</t>
  </si>
  <si>
    <t>2014 оны 12-р сарын 31-ний үлдэгдэл</t>
  </si>
  <si>
    <t xml:space="preserve">                            (Тамга)</t>
  </si>
  <si>
    <t>ХУВЬЦАА ЭЗЭМШИГЧДИЙН ТАНИЛЦУУЛГА</t>
  </si>
  <si>
    <t xml:space="preserve">Хувьцаа эзэмшигчдийн </t>
  </si>
  <si>
    <t>Эзэмшиж буй хувьцааны</t>
  </si>
  <si>
    <t xml:space="preserve">Холбоо барих </t>
  </si>
  <si>
    <t>Нэр</t>
  </si>
  <si>
    <t>Эзлэх хувь</t>
  </si>
  <si>
    <t>Тоо</t>
  </si>
  <si>
    <t>Үнэ (төг)</t>
  </si>
  <si>
    <t>Утас</t>
  </si>
  <si>
    <t xml:space="preserve">И-мэйл </t>
  </si>
  <si>
    <t>Тайлбар</t>
  </si>
  <si>
    <t>БРОКЕРИЙН ТУХАЙ МЭДЭЭЛЭЛ</t>
  </si>
  <si>
    <t>Гэрчилгээний дугаар</t>
  </si>
  <si>
    <t>Гэрчилгээний огноо</t>
  </si>
  <si>
    <t xml:space="preserve">Нэгдүгээр улирал </t>
  </si>
  <si>
    <t xml:space="preserve">Хоёрдугаар улирал </t>
  </si>
  <si>
    <t xml:space="preserve">Гуравдугаар улирал </t>
  </si>
  <si>
    <t>Дөрөвдүгээр удирал</t>
  </si>
  <si>
    <t>Хувь нийлүүлсэн хөрөнгийн нийт хэмжээ /төг/</t>
  </si>
  <si>
    <t xml:space="preserve">"Брокер"гэсэн sheet бөглөнө үү. </t>
  </si>
  <si>
    <t xml:space="preserve">"Хувьцаа эзэмшигчид"гэсэн sheet бөглөнө үү. </t>
  </si>
  <si>
    <t>Нэгдүгээр улирал</t>
  </si>
  <si>
    <t>Хоёрдугаар улирал</t>
  </si>
  <si>
    <t>Гуравдугаар улирал</t>
  </si>
  <si>
    <t>Дөрөвдүгээр улирал</t>
  </si>
  <si>
    <t>3-р улирал</t>
  </si>
  <si>
    <t>2014.07.01-2014.09.30</t>
  </si>
  <si>
    <t>Дөрөвдүгээр  улирал</t>
  </si>
  <si>
    <t>03 сарын 31</t>
  </si>
  <si>
    <t>06 сарын 30</t>
  </si>
  <si>
    <t>09 сарын 30</t>
  </si>
  <si>
    <t>2014 оны 03-р сарын 31-ний үлдэгдэл</t>
  </si>
  <si>
    <t>2014 оны 6-р сарын 31-ний үлдэгдэл</t>
  </si>
  <si>
    <t>2014 оны 9-р сарын 30-ний үлдэгдэл</t>
  </si>
  <si>
    <t>Төгссөн сургуулийн нэр, дипломын дугаар</t>
  </si>
  <si>
    <t>Хорооны сургалтын гэрчилгээний 
дугаар</t>
  </si>
  <si>
    <t>Хорооны сургалтын гэрчилгээний 
огноо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</si>
  <si>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</si>
  <si>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Эрх бүхий албан тушаалтан, ажилтны нэр</t>
  </si>
  <si>
    <t>Холбогдох этгээдийн нэр</t>
  </si>
  <si>
    <t>......................................</t>
  </si>
  <si>
    <t>aaa  ХААБ ХХК</t>
  </si>
</sst>
</file>

<file path=xl/styles.xml><?xml version="1.0" encoding="utf-8"?>
<styleSheet xmlns="http://schemas.openxmlformats.org/spreadsheetml/2006/main">
  <numFmts count="7">
    <numFmt numFmtId="43" formatCode="_-* #,##0.00_₮_-;\-* #,##0.00_₮_-;_-* &quot;-&quot;??_₮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-* #,##0.0_₮_-;\-* #,##0.0_₮_-;_-* &quot;-&quot;??_₮_-;_-@_-"/>
    <numFmt numFmtId="168" formatCode="_(* #,##0_);_(* \(#,##0\);_(* &quot;-&quot;??_);_(@_)"/>
    <numFmt numFmtId="169" formatCode="#,##0.0"/>
  </numFmts>
  <fonts count="28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4"/>
      <name val="Times New Roman"/>
      <family val="1"/>
    </font>
    <font>
      <b/>
      <u val="singleAccounting"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Arial"/>
      <family val="2"/>
    </font>
    <font>
      <sz val="11"/>
      <color rgb="FF333333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ED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" fillId="0" borderId="0"/>
    <xf numFmtId="0" fontId="13" fillId="0" borderId="0"/>
    <xf numFmtId="9" fontId="19" fillId="0" borderId="0" applyFont="0" applyFill="0" applyBorder="0" applyAlignment="0" applyProtection="0"/>
  </cellStyleXfs>
  <cellXfs count="197">
    <xf numFmtId="0" fontId="0" fillId="0" borderId="0" xfId="0"/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20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1" fillId="2" borderId="0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 shrinkToFit="1"/>
    </xf>
    <xf numFmtId="0" fontId="5" fillId="2" borderId="0" xfId="0" applyFont="1" applyFill="1" applyAlignment="1">
      <alignment vertical="center" shrinkToFit="1"/>
    </xf>
    <xf numFmtId="0" fontId="5" fillId="2" borderId="8" xfId="0" applyFont="1" applyFill="1" applyBorder="1" applyAlignment="1">
      <alignment horizontal="left" indent="1" shrinkToFi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22" fillId="2" borderId="0" xfId="0" applyFont="1" applyFill="1" applyAlignme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21" fillId="2" borderId="0" xfId="0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/>
    <xf numFmtId="0" fontId="22" fillId="2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indent="1" shrinkToFit="1"/>
    </xf>
    <xf numFmtId="0" fontId="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6" fontId="12" fillId="2" borderId="3" xfId="0" applyNumberFormat="1" applyFont="1" applyFill="1" applyBorder="1" applyAlignment="1">
      <alignment horizontal="left" vertical="center" wrapText="1"/>
    </xf>
    <xf numFmtId="166" fontId="10" fillId="2" borderId="3" xfId="0" applyNumberFormat="1" applyFont="1" applyFill="1" applyBorder="1" applyAlignment="1">
      <alignment horizontal="left" vertical="center" wrapText="1"/>
    </xf>
    <xf numFmtId="165" fontId="12" fillId="2" borderId="0" xfId="0" applyNumberFormat="1" applyFont="1" applyFill="1"/>
    <xf numFmtId="165" fontId="16" fillId="2" borderId="0" xfId="0" applyNumberFormat="1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 applyBorder="1" applyAlignment="1">
      <alignment horizontal="left" vertical="center" indent="1" shrinkToFit="1"/>
    </xf>
    <xf numFmtId="0" fontId="17" fillId="2" borderId="0" xfId="6" applyFont="1" applyFill="1"/>
    <xf numFmtId="0" fontId="5" fillId="2" borderId="0" xfId="6" applyFont="1" applyFill="1" applyAlignment="1"/>
    <xf numFmtId="0" fontId="11" fillId="2" borderId="0" xfId="6" applyFont="1" applyFill="1" applyAlignment="1"/>
    <xf numFmtId="167" fontId="13" fillId="2" borderId="0" xfId="2" applyNumberFormat="1" applyFont="1" applyFill="1"/>
    <xf numFmtId="0" fontId="6" fillId="2" borderId="0" xfId="6" applyFont="1" applyFill="1" applyAlignment="1">
      <alignment horizontal="center"/>
    </xf>
    <xf numFmtId="0" fontId="5" fillId="2" borderId="0" xfId="6" applyFont="1" applyFill="1"/>
    <xf numFmtId="0" fontId="5" fillId="2" borderId="0" xfId="0" applyFont="1" applyFill="1" applyBorder="1" applyAlignment="1">
      <alignment vertical="center" shrinkToFi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1" fillId="2" borderId="1" xfId="0" applyFont="1" applyFill="1" applyBorder="1" applyAlignment="1" applyProtection="1">
      <alignment horizontal="left" vertical="center" wrapText="1" indent="2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9" fontId="5" fillId="2" borderId="1" xfId="13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vertical="center" indent="1"/>
      <protection locked="0"/>
    </xf>
    <xf numFmtId="16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left" indent="1" shrinkToFit="1"/>
    </xf>
    <xf numFmtId="0" fontId="12" fillId="0" borderId="0" xfId="0" applyFont="1"/>
    <xf numFmtId="1" fontId="12" fillId="0" borderId="3" xfId="0" applyNumberFormat="1" applyFont="1" applyBorder="1" applyAlignment="1">
      <alignment horizontal="left" vertical="center" wrapText="1" indent="1"/>
    </xf>
    <xf numFmtId="166" fontId="10" fillId="0" borderId="3" xfId="0" applyNumberFormat="1" applyFont="1" applyBorder="1" applyAlignment="1">
      <alignment horizontal="left" vertical="center" wrapText="1"/>
    </xf>
    <xf numFmtId="166" fontId="12" fillId="0" borderId="3" xfId="0" applyNumberFormat="1" applyFont="1" applyBorder="1" applyAlignment="1">
      <alignment horizontal="left" vertical="center" wrapText="1"/>
    </xf>
    <xf numFmtId="165" fontId="12" fillId="0" borderId="0" xfId="0" applyNumberFormat="1" applyFont="1"/>
    <xf numFmtId="166" fontId="12" fillId="0" borderId="3" xfId="0" applyNumberFormat="1" applyFont="1" applyBorder="1" applyAlignment="1">
      <alignment horizontal="left" vertical="center" wrapText="1" indent="1"/>
    </xf>
    <xf numFmtId="169" fontId="12" fillId="0" borderId="3" xfId="1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166" fontId="12" fillId="0" borderId="1" xfId="0" applyNumberFormat="1" applyFont="1" applyBorder="1" applyAlignment="1">
      <alignment horizontal="left" vertical="center" wrapText="1" indent="1"/>
    </xf>
    <xf numFmtId="166" fontId="10" fillId="0" borderId="1" xfId="0" applyNumberFormat="1" applyFont="1" applyBorder="1" applyAlignment="1">
      <alignment horizontal="left" vertical="center" wrapText="1" indent="1"/>
    </xf>
    <xf numFmtId="169" fontId="10" fillId="4" borderId="1" xfId="1" applyNumberFormat="1" applyFont="1" applyFill="1" applyBorder="1" applyAlignment="1">
      <alignment horizontal="center" vertical="center" wrapText="1"/>
    </xf>
    <xf numFmtId="169" fontId="12" fillId="4" borderId="1" xfId="1" applyNumberFormat="1" applyFont="1" applyFill="1" applyBorder="1" applyAlignment="1">
      <alignment horizontal="center" vertical="center" wrapText="1"/>
    </xf>
    <xf numFmtId="169" fontId="12" fillId="0" borderId="1" xfId="1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shrinkToFit="1"/>
    </xf>
    <xf numFmtId="0" fontId="10" fillId="5" borderId="3" xfId="0" applyFont="1" applyFill="1" applyBorder="1" applyAlignment="1">
      <alignment horizontal="center" vertical="center" wrapText="1"/>
    </xf>
    <xf numFmtId="169" fontId="12" fillId="6" borderId="3" xfId="1" applyNumberFormat="1" applyFont="1" applyFill="1" applyBorder="1" applyAlignment="1">
      <alignment horizontal="center" vertical="center" wrapText="1"/>
    </xf>
    <xf numFmtId="169" fontId="10" fillId="6" borderId="3" xfId="1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17" fillId="0" borderId="0" xfId="3" applyFont="1"/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justify" vertical="top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top" wrapText="1"/>
    </xf>
    <xf numFmtId="0" fontId="18" fillId="0" borderId="1" xfId="3" applyFont="1" applyBorder="1" applyAlignment="1">
      <alignment vertical="top" wrapText="1"/>
    </xf>
    <xf numFmtId="169" fontId="6" fillId="6" borderId="1" xfId="2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9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169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169" fontId="15" fillId="6" borderId="3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9" fontId="12" fillId="0" borderId="3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Alignment="1" applyProtection="1">
      <alignment vertical="center" wrapText="1"/>
    </xf>
    <xf numFmtId="0" fontId="21" fillId="2" borderId="0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vertical="center" shrinkToFit="1"/>
    </xf>
    <xf numFmtId="0" fontId="5" fillId="2" borderId="0" xfId="0" applyFont="1" applyFill="1" applyAlignment="1" applyProtection="1">
      <alignment horizontal="right" shrinkToFit="1"/>
    </xf>
    <xf numFmtId="0" fontId="5" fillId="2" borderId="2" xfId="0" applyFont="1" applyFill="1" applyBorder="1" applyAlignment="1" applyProtection="1">
      <alignment horizontal="left" indent="1" shrinkToFit="1"/>
    </xf>
    <xf numFmtId="0" fontId="5" fillId="2" borderId="0" xfId="0" applyFont="1" applyFill="1" applyBorder="1" applyAlignment="1" applyProtection="1">
      <alignment vertical="center" shrinkToFit="1"/>
    </xf>
    <xf numFmtId="0" fontId="5" fillId="2" borderId="8" xfId="0" applyFont="1" applyFill="1" applyBorder="1" applyAlignment="1" applyProtection="1">
      <alignment horizontal="left" indent="1" shrinkToFit="1"/>
    </xf>
    <xf numFmtId="0" fontId="5" fillId="2" borderId="0" xfId="0" applyFont="1" applyFill="1" applyProtection="1"/>
    <xf numFmtId="0" fontId="6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9" fontId="5" fillId="4" borderId="1" xfId="13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right" vertical="center" wrapText="1"/>
    </xf>
    <xf numFmtId="0" fontId="3" fillId="2" borderId="0" xfId="0" applyFont="1" applyFill="1" applyAlignment="1" applyProtection="1">
      <alignment horizontal="right" vertical="center" wrapText="1"/>
    </xf>
    <xf numFmtId="169" fontId="5" fillId="0" borderId="1" xfId="3" applyNumberFormat="1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indent="1" shrinkToFit="1"/>
      <protection locked="0"/>
    </xf>
    <xf numFmtId="0" fontId="5" fillId="2" borderId="8" xfId="0" applyFont="1" applyFill="1" applyBorder="1" applyAlignment="1" applyProtection="1">
      <alignment horizontal="left" indent="1" shrinkToFit="1"/>
      <protection locked="0"/>
    </xf>
    <xf numFmtId="0" fontId="11" fillId="2" borderId="1" xfId="0" applyFont="1" applyFill="1" applyBorder="1" applyAlignment="1">
      <alignment horizontal="lef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3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indent="1" shrinkToFit="1"/>
    </xf>
    <xf numFmtId="0" fontId="5" fillId="2" borderId="0" xfId="0" applyFont="1" applyFill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right" wrapText="1"/>
    </xf>
    <xf numFmtId="0" fontId="5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right" vertical="center" wrapText="1"/>
    </xf>
    <xf numFmtId="0" fontId="6" fillId="6" borderId="9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 indent="3"/>
    </xf>
    <xf numFmtId="0" fontId="21" fillId="2" borderId="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2" borderId="0" xfId="0" applyFont="1" applyFill="1" applyBorder="1" applyAlignment="1">
      <alignment horizontal="left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left" vertical="center" indent="1" shrinkToFi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/>
    <xf numFmtId="0" fontId="10" fillId="5" borderId="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6" fillId="2" borderId="0" xfId="6" applyFont="1" applyFill="1" applyAlignment="1">
      <alignment horizontal="left"/>
    </xf>
    <xf numFmtId="0" fontId="4" fillId="2" borderId="0" xfId="6" applyFont="1" applyFill="1" applyAlignment="1">
      <alignment horizontal="right"/>
    </xf>
    <xf numFmtId="0" fontId="5" fillId="2" borderId="0" xfId="6" applyFont="1" applyFill="1" applyAlignment="1">
      <alignment horizontal="right"/>
    </xf>
    <xf numFmtId="0" fontId="6" fillId="2" borderId="0" xfId="6" applyFont="1" applyFill="1" applyAlignment="1">
      <alignment horizontal="center"/>
    </xf>
    <xf numFmtId="0" fontId="3" fillId="2" borderId="2" xfId="6" applyFont="1" applyFill="1" applyBorder="1" applyAlignment="1">
      <alignment horizontal="left"/>
    </xf>
    <xf numFmtId="0" fontId="6" fillId="5" borderId="15" xfId="3" applyFont="1" applyFill="1" applyBorder="1" applyAlignment="1">
      <alignment horizontal="center" vertical="center" wrapText="1"/>
    </xf>
    <xf numFmtId="0" fontId="6" fillId="5" borderId="16" xfId="3" applyFont="1" applyFill="1" applyBorder="1" applyAlignment="1">
      <alignment horizontal="center" vertical="center" wrapText="1"/>
    </xf>
    <xf numFmtId="0" fontId="6" fillId="5" borderId="20" xfId="3" applyFont="1" applyFill="1" applyBorder="1" applyAlignment="1">
      <alignment horizontal="center" vertical="center" wrapText="1"/>
    </xf>
    <xf numFmtId="0" fontId="6" fillId="5" borderId="21" xfId="3" applyFont="1" applyFill="1" applyBorder="1" applyAlignment="1">
      <alignment horizontal="center" vertical="center" wrapText="1"/>
    </xf>
    <xf numFmtId="0" fontId="6" fillId="5" borderId="11" xfId="3" applyFont="1" applyFill="1" applyBorder="1" applyAlignment="1">
      <alignment horizontal="center" vertical="center" wrapText="1"/>
    </xf>
    <xf numFmtId="0" fontId="6" fillId="5" borderId="12" xfId="3" applyFont="1" applyFill="1" applyBorder="1" applyAlignment="1">
      <alignment horizontal="center" vertical="center" wrapText="1"/>
    </xf>
    <xf numFmtId="167" fontId="6" fillId="5" borderId="17" xfId="2" applyNumberFormat="1" applyFont="1" applyFill="1" applyBorder="1" applyAlignment="1">
      <alignment horizontal="center" vertical="center" wrapText="1"/>
    </xf>
    <xf numFmtId="167" fontId="6" fillId="5" borderId="18" xfId="2" applyNumberFormat="1" applyFont="1" applyFill="1" applyBorder="1" applyAlignment="1">
      <alignment horizontal="center" vertical="center" wrapText="1"/>
    </xf>
    <xf numFmtId="167" fontId="6" fillId="5" borderId="19" xfId="2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vertical="top" wrapText="1"/>
    </xf>
    <xf numFmtId="0" fontId="3" fillId="0" borderId="1" xfId="3" applyFont="1" applyBorder="1" applyAlignment="1">
      <alignment horizontal="center" textRotation="90" wrapText="1"/>
    </xf>
  </cellXfs>
  <cellStyles count="14">
    <cellStyle name="Comma" xfId="1" builtinId="3"/>
    <cellStyle name="Comma 2" xfId="8"/>
    <cellStyle name="Comma 2 10" xfId="2"/>
    <cellStyle name="Comma 3" xfId="9"/>
    <cellStyle name="Comma 4" xfId="10"/>
    <cellStyle name="Currency 2" xfId="7"/>
    <cellStyle name="Normal" xfId="0" builtinId="0"/>
    <cellStyle name="Normal 2" xfId="6"/>
    <cellStyle name="Normal 2 2" xfId="3"/>
    <cellStyle name="Normal 2 3" xfId="4"/>
    <cellStyle name="Normal 3" xfId="11"/>
    <cellStyle name="Normal 4" xfId="12"/>
    <cellStyle name="Normal 5" xfId="5"/>
    <cellStyle name="Percent" xfId="13" builtinId="5"/>
  </cellStyles>
  <dxfs count="0"/>
  <tableStyles count="0" defaultTableStyle="TableStyleMedium9" defaultPivotStyle="PivotStyleLight16"/>
  <colors>
    <mruColors>
      <color rgb="FFF0FEDE"/>
      <color rgb="FFDFFDB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5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D5" sqref="D5:E5"/>
    </sheetView>
  </sheetViews>
  <sheetFormatPr defaultRowHeight="15"/>
  <cols>
    <col min="1" max="1" width="1" style="6" customWidth="1"/>
    <col min="2" max="2" width="3.5703125" style="9" customWidth="1"/>
    <col min="3" max="3" width="20.7109375" style="6" customWidth="1"/>
    <col min="4" max="4" width="26.85546875" style="6" customWidth="1"/>
    <col min="5" max="8" width="45.140625" style="6" customWidth="1"/>
    <col min="9" max="16384" width="9.140625" style="6"/>
  </cols>
  <sheetData>
    <row r="1" spans="2:8" s="5" customFormat="1" ht="39" customHeight="1">
      <c r="B1" s="126" t="s">
        <v>304</v>
      </c>
      <c r="C1" s="126"/>
      <c r="D1" s="126"/>
      <c r="E1" s="126"/>
      <c r="F1" s="126"/>
      <c r="G1" s="126"/>
      <c r="H1" s="4"/>
    </row>
    <row r="2" spans="2:8" ht="18" customHeight="1">
      <c r="B2" s="6"/>
    </row>
    <row r="3" spans="2:8" s="8" customFormat="1" ht="18" customHeight="1">
      <c r="B3" s="7"/>
      <c r="C3" s="7"/>
      <c r="D3" s="127" t="s">
        <v>305</v>
      </c>
      <c r="E3" s="127"/>
      <c r="F3" s="127"/>
      <c r="G3" s="7"/>
    </row>
    <row r="4" spans="2:8" ht="15" customHeight="1"/>
    <row r="5" spans="2:8" s="12" customFormat="1" ht="18" customHeight="1">
      <c r="B5" s="10"/>
      <c r="C5" s="11" t="s">
        <v>306</v>
      </c>
      <c r="D5" s="131" t="s">
        <v>399</v>
      </c>
      <c r="E5" s="131"/>
      <c r="F5" s="48"/>
    </row>
    <row r="6" spans="2:8" s="12" customFormat="1" ht="18" customHeight="1">
      <c r="B6" s="10"/>
      <c r="C6" s="11" t="s">
        <v>307</v>
      </c>
      <c r="D6" s="132" t="s">
        <v>383</v>
      </c>
      <c r="E6" s="132"/>
      <c r="F6" s="48"/>
    </row>
    <row r="7" spans="2:8" s="12" customFormat="1" ht="18" customHeight="1">
      <c r="B7" s="10"/>
      <c r="C7" s="11" t="s">
        <v>308</v>
      </c>
      <c r="D7" s="132" t="s">
        <v>384</v>
      </c>
      <c r="E7" s="132"/>
      <c r="F7" s="48"/>
    </row>
    <row r="8" spans="2:8" ht="25.5" customHeight="1"/>
    <row r="9" spans="2:8" ht="21" customHeight="1">
      <c r="B9" s="100" t="s">
        <v>15</v>
      </c>
      <c r="C9" s="128" t="s">
        <v>309</v>
      </c>
      <c r="D9" s="128"/>
      <c r="E9" s="100" t="s">
        <v>372</v>
      </c>
      <c r="F9" s="100" t="s">
        <v>373</v>
      </c>
      <c r="G9" s="100" t="s">
        <v>374</v>
      </c>
      <c r="H9" s="100" t="s">
        <v>375</v>
      </c>
    </row>
    <row r="10" spans="2:8" s="50" customFormat="1" ht="12.75" customHeight="1">
      <c r="B10" s="49">
        <v>0</v>
      </c>
      <c r="C10" s="129">
        <v>1</v>
      </c>
      <c r="D10" s="130"/>
      <c r="E10" s="49">
        <v>2</v>
      </c>
      <c r="F10" s="49">
        <v>3</v>
      </c>
      <c r="G10" s="49">
        <v>4</v>
      </c>
      <c r="H10" s="49">
        <v>5</v>
      </c>
    </row>
    <row r="11" spans="2:8" ht="18.75" customHeight="1">
      <c r="B11" s="52">
        <v>1</v>
      </c>
      <c r="C11" s="133" t="s">
        <v>310</v>
      </c>
      <c r="D11" s="133"/>
      <c r="E11" s="51" t="str">
        <f>+D5</f>
        <v>aaa  ХААБ ХХК</v>
      </c>
      <c r="F11" s="51" t="str">
        <f>+E11</f>
        <v>aaa  ХААБ ХХК</v>
      </c>
      <c r="G11" s="51" t="str">
        <f>+F11</f>
        <v>aaa  ХААБ ХХК</v>
      </c>
      <c r="H11" s="51" t="str">
        <f>+G11</f>
        <v>aaa  ХААБ ХХК</v>
      </c>
    </row>
    <row r="12" spans="2:8" ht="33.75" customHeight="1">
      <c r="B12" s="52">
        <v>2</v>
      </c>
      <c r="C12" s="133" t="s">
        <v>311</v>
      </c>
      <c r="D12" s="133"/>
      <c r="E12" s="56"/>
      <c r="F12" s="56"/>
      <c r="G12" s="56"/>
      <c r="H12" s="56"/>
    </row>
    <row r="13" spans="2:8" ht="33.75" customHeight="1">
      <c r="B13" s="52">
        <v>3</v>
      </c>
      <c r="C13" s="133" t="s">
        <v>312</v>
      </c>
      <c r="D13" s="133"/>
      <c r="E13" s="56"/>
      <c r="F13" s="56"/>
      <c r="G13" s="56"/>
      <c r="H13" s="56"/>
    </row>
    <row r="14" spans="2:8" ht="18.75" customHeight="1">
      <c r="B14" s="52">
        <v>4</v>
      </c>
      <c r="C14" s="133" t="s">
        <v>313</v>
      </c>
      <c r="D14" s="133"/>
      <c r="E14" s="56"/>
      <c r="F14" s="56"/>
      <c r="G14" s="56"/>
      <c r="H14" s="56"/>
    </row>
    <row r="15" spans="2:8" ht="18.75" customHeight="1">
      <c r="B15" s="134">
        <v>5</v>
      </c>
      <c r="C15" s="133" t="s">
        <v>314</v>
      </c>
      <c r="D15" s="51" t="s">
        <v>311</v>
      </c>
      <c r="E15" s="56"/>
      <c r="F15" s="56"/>
      <c r="G15" s="56"/>
      <c r="H15" s="56"/>
    </row>
    <row r="16" spans="2:8" ht="18.75" customHeight="1">
      <c r="B16" s="134"/>
      <c r="C16" s="133"/>
      <c r="D16" s="51" t="s">
        <v>315</v>
      </c>
      <c r="E16" s="56"/>
      <c r="F16" s="56"/>
      <c r="G16" s="56"/>
      <c r="H16" s="56"/>
    </row>
    <row r="17" spans="2:8" ht="18.75" customHeight="1">
      <c r="B17" s="52">
        <v>6</v>
      </c>
      <c r="C17" s="133" t="s">
        <v>316</v>
      </c>
      <c r="D17" s="133"/>
      <c r="E17" s="56" t="s">
        <v>378</v>
      </c>
      <c r="F17" s="56" t="s">
        <v>378</v>
      </c>
      <c r="G17" s="56" t="s">
        <v>378</v>
      </c>
      <c r="H17" s="56" t="s">
        <v>378</v>
      </c>
    </row>
    <row r="18" spans="2:8" ht="18.75" customHeight="1">
      <c r="B18" s="52">
        <v>7</v>
      </c>
      <c r="C18" s="133" t="s">
        <v>376</v>
      </c>
      <c r="D18" s="133"/>
      <c r="E18" s="56"/>
      <c r="F18" s="56"/>
      <c r="G18" s="56"/>
      <c r="H18" s="56"/>
    </row>
    <row r="19" spans="2:8" ht="18.75" customHeight="1">
      <c r="B19" s="134">
        <v>9</v>
      </c>
      <c r="C19" s="133" t="s">
        <v>317</v>
      </c>
      <c r="D19" s="51" t="s">
        <v>318</v>
      </c>
      <c r="E19" s="56"/>
      <c r="F19" s="56"/>
      <c r="G19" s="56"/>
      <c r="H19" s="56"/>
    </row>
    <row r="20" spans="2:8" ht="18.75" customHeight="1">
      <c r="B20" s="134"/>
      <c r="C20" s="133"/>
      <c r="D20" s="51" t="s">
        <v>319</v>
      </c>
      <c r="E20" s="56"/>
      <c r="F20" s="56"/>
      <c r="G20" s="56"/>
      <c r="H20" s="56"/>
    </row>
    <row r="21" spans="2:8" ht="18.75" customHeight="1">
      <c r="B21" s="134"/>
      <c r="C21" s="133"/>
      <c r="D21" s="51" t="s">
        <v>315</v>
      </c>
      <c r="E21" s="56"/>
      <c r="F21" s="56"/>
      <c r="G21" s="56"/>
      <c r="H21" s="56"/>
    </row>
    <row r="22" spans="2:8" ht="18.75" customHeight="1">
      <c r="B22" s="52">
        <v>10</v>
      </c>
      <c r="C22" s="133" t="s">
        <v>320</v>
      </c>
      <c r="D22" s="133"/>
      <c r="E22" s="56" t="s">
        <v>377</v>
      </c>
      <c r="F22" s="56" t="s">
        <v>377</v>
      </c>
      <c r="G22" s="56" t="s">
        <v>377</v>
      </c>
      <c r="H22" s="56" t="s">
        <v>377</v>
      </c>
    </row>
    <row r="23" spans="2:8" ht="18.75" customHeight="1">
      <c r="B23" s="134">
        <v>11</v>
      </c>
      <c r="C23" s="133" t="s">
        <v>321</v>
      </c>
      <c r="D23" s="51" t="s">
        <v>322</v>
      </c>
      <c r="E23" s="56"/>
      <c r="F23" s="56"/>
      <c r="G23" s="56"/>
      <c r="H23" s="56"/>
    </row>
    <row r="24" spans="2:8" ht="18.75" customHeight="1">
      <c r="B24" s="134"/>
      <c r="C24" s="133"/>
      <c r="D24" s="51" t="s">
        <v>323</v>
      </c>
      <c r="E24" s="56"/>
      <c r="F24" s="56"/>
      <c r="G24" s="56"/>
      <c r="H24" s="56"/>
    </row>
    <row r="25" spans="2:8" ht="18.75" customHeight="1">
      <c r="B25" s="52">
        <v>12</v>
      </c>
      <c r="C25" s="133" t="s">
        <v>324</v>
      </c>
      <c r="D25" s="133"/>
      <c r="E25" s="56"/>
      <c r="F25" s="56"/>
      <c r="G25" s="56"/>
      <c r="H25" s="56"/>
    </row>
    <row r="26" spans="2:8" ht="18.75" customHeight="1">
      <c r="B26" s="134">
        <v>13</v>
      </c>
      <c r="C26" s="133" t="s">
        <v>325</v>
      </c>
      <c r="D26" s="51" t="s">
        <v>326</v>
      </c>
      <c r="E26" s="56"/>
      <c r="F26" s="56"/>
      <c r="G26" s="56"/>
      <c r="H26" s="56"/>
    </row>
    <row r="27" spans="2:8" ht="18.75" customHeight="1">
      <c r="B27" s="134"/>
      <c r="C27" s="133"/>
      <c r="D27" s="51" t="s">
        <v>327</v>
      </c>
      <c r="E27" s="56"/>
      <c r="F27" s="56"/>
      <c r="G27" s="56"/>
      <c r="H27" s="56"/>
    </row>
    <row r="28" spans="2:8" ht="18.75" customHeight="1">
      <c r="B28" s="134">
        <v>6</v>
      </c>
      <c r="C28" s="133" t="s">
        <v>328</v>
      </c>
      <c r="D28" s="51" t="s">
        <v>329</v>
      </c>
      <c r="E28" s="56"/>
      <c r="F28" s="56"/>
      <c r="G28" s="56"/>
      <c r="H28" s="56"/>
    </row>
    <row r="29" spans="2:8" ht="18.75" customHeight="1">
      <c r="B29" s="134"/>
      <c r="C29" s="133"/>
      <c r="D29" s="51" t="s">
        <v>330</v>
      </c>
      <c r="E29" s="56"/>
      <c r="F29" s="56"/>
      <c r="G29" s="56"/>
      <c r="H29" s="56"/>
    </row>
    <row r="30" spans="2:8" ht="18.75" customHeight="1">
      <c r="B30" s="52">
        <v>14</v>
      </c>
      <c r="C30" s="133" t="s">
        <v>331</v>
      </c>
      <c r="D30" s="133"/>
      <c r="E30" s="56"/>
      <c r="F30" s="56"/>
      <c r="G30" s="56"/>
      <c r="H30" s="56"/>
    </row>
    <row r="31" spans="2:8" ht="18.75" customHeight="1">
      <c r="B31" s="134">
        <v>15</v>
      </c>
      <c r="C31" s="133" t="s">
        <v>332</v>
      </c>
      <c r="D31" s="51" t="s">
        <v>303</v>
      </c>
      <c r="E31" s="56"/>
      <c r="F31" s="56"/>
      <c r="G31" s="56"/>
      <c r="H31" s="56"/>
    </row>
    <row r="32" spans="2:8" ht="18.75" customHeight="1">
      <c r="B32" s="134"/>
      <c r="C32" s="133"/>
      <c r="D32" s="51" t="s">
        <v>323</v>
      </c>
      <c r="E32" s="56"/>
      <c r="F32" s="56"/>
      <c r="G32" s="56"/>
      <c r="H32" s="56"/>
    </row>
    <row r="33" spans="2:8" ht="35.25" customHeight="1">
      <c r="B33" s="52">
        <v>16</v>
      </c>
      <c r="C33" s="133" t="s">
        <v>333</v>
      </c>
      <c r="D33" s="133"/>
      <c r="E33" s="56"/>
      <c r="F33" s="56"/>
      <c r="G33" s="56"/>
      <c r="H33" s="56"/>
    </row>
    <row r="34" spans="2:8" ht="51.75" customHeight="1">
      <c r="B34" s="52">
        <v>17</v>
      </c>
      <c r="C34" s="133" t="s">
        <v>334</v>
      </c>
      <c r="D34" s="133"/>
      <c r="E34" s="56"/>
      <c r="F34" s="56"/>
      <c r="G34" s="56"/>
      <c r="H34" s="56"/>
    </row>
    <row r="35" spans="2:8" ht="51.75" customHeight="1">
      <c r="B35" s="52">
        <v>18</v>
      </c>
      <c r="C35" s="133" t="s">
        <v>335</v>
      </c>
      <c r="D35" s="133"/>
      <c r="E35" s="56"/>
      <c r="F35" s="56"/>
      <c r="G35" s="56"/>
      <c r="H35" s="56"/>
    </row>
    <row r="39" spans="2:8" s="14" customFormat="1" ht="20.25" customHeight="1">
      <c r="B39" s="6"/>
      <c r="C39" s="136" t="s">
        <v>336</v>
      </c>
      <c r="D39" s="136"/>
      <c r="E39" s="6"/>
      <c r="F39" s="6"/>
      <c r="H39" s="6"/>
    </row>
    <row r="40" spans="2:8" s="14" customFormat="1" ht="6.75" customHeight="1">
      <c r="B40" s="6"/>
      <c r="C40" s="15"/>
      <c r="D40" s="15"/>
      <c r="E40" s="6"/>
      <c r="F40" s="6"/>
    </row>
    <row r="41" spans="2:8" ht="24.75" customHeight="1">
      <c r="B41" s="6"/>
      <c r="C41" s="16" t="s">
        <v>337</v>
      </c>
      <c r="D41" s="9" t="s">
        <v>338</v>
      </c>
      <c r="E41" s="137" t="s">
        <v>299</v>
      </c>
      <c r="F41" s="137"/>
      <c r="H41" s="14"/>
    </row>
    <row r="42" spans="2:8" ht="24.75" customHeight="1">
      <c r="B42" s="6"/>
      <c r="C42" s="17" t="s">
        <v>339</v>
      </c>
      <c r="D42" s="18" t="s">
        <v>338</v>
      </c>
      <c r="E42" s="135" t="s">
        <v>299</v>
      </c>
      <c r="F42" s="135"/>
    </row>
    <row r="43" spans="2:8">
      <c r="B43" s="6"/>
      <c r="C43" s="19" t="s">
        <v>340</v>
      </c>
    </row>
    <row r="44" spans="2:8">
      <c r="B44" s="5"/>
      <c r="C44" s="5"/>
      <c r="D44" s="5"/>
      <c r="E44" s="5"/>
      <c r="F44" s="5"/>
    </row>
    <row r="45" spans="2:8">
      <c r="B45" s="5"/>
      <c r="C45" s="5"/>
      <c r="D45" s="5"/>
      <c r="E45" s="5"/>
      <c r="F45" s="5"/>
    </row>
  </sheetData>
  <sheetProtection password="CF7A" sheet="1" objects="1" scenarios="1" selectLockedCells="1"/>
  <mergeCells count="34">
    <mergeCell ref="C33:D33"/>
    <mergeCell ref="E42:F42"/>
    <mergeCell ref="C34:D34"/>
    <mergeCell ref="C35:D35"/>
    <mergeCell ref="C39:D39"/>
    <mergeCell ref="E41:F41"/>
    <mergeCell ref="B28:B29"/>
    <mergeCell ref="C28:C29"/>
    <mergeCell ref="C30:D30"/>
    <mergeCell ref="B31:B32"/>
    <mergeCell ref="C31:C32"/>
    <mergeCell ref="B23:B24"/>
    <mergeCell ref="C23:C24"/>
    <mergeCell ref="C25:D25"/>
    <mergeCell ref="B26:B27"/>
    <mergeCell ref="C26:C27"/>
    <mergeCell ref="C17:D17"/>
    <mergeCell ref="C18:D18"/>
    <mergeCell ref="B19:B21"/>
    <mergeCell ref="C19:C21"/>
    <mergeCell ref="C22:D22"/>
    <mergeCell ref="C11:D11"/>
    <mergeCell ref="C12:D12"/>
    <mergeCell ref="C13:D13"/>
    <mergeCell ref="C14:D14"/>
    <mergeCell ref="B15:B16"/>
    <mergeCell ref="C15:C16"/>
    <mergeCell ref="B1:G1"/>
    <mergeCell ref="D3:F3"/>
    <mergeCell ref="C9:D9"/>
    <mergeCell ref="C10:D10"/>
    <mergeCell ref="D5:E5"/>
    <mergeCell ref="D6:E6"/>
    <mergeCell ref="D7:E7"/>
  </mergeCells>
  <pageMargins left="0.24" right="0.24" top="0.34" bottom="0.31" header="0.2" footer="0.2"/>
  <pageSetup paperSize="9"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5"/>
  <sheetViews>
    <sheetView workbookViewId="0">
      <pane ySplit="13" topLeftCell="A14" activePane="bottomLeft" state="frozen"/>
      <selection pane="bottomLeft" activeCell="D16" sqref="D16"/>
    </sheetView>
  </sheetViews>
  <sheetFormatPr defaultRowHeight="15"/>
  <cols>
    <col min="1" max="1" width="4.85546875" style="42" customWidth="1"/>
    <col min="2" max="2" width="60.28515625" style="42" customWidth="1"/>
    <col min="3" max="3" width="7.28515625" style="42" customWidth="1"/>
    <col min="4" max="4" width="15.5703125" style="45" customWidth="1"/>
    <col min="5" max="7" width="15.5703125" style="42" customWidth="1"/>
    <col min="8" max="16384" width="9.140625" style="42"/>
  </cols>
  <sheetData>
    <row r="1" spans="1:7">
      <c r="A1" s="181" t="s">
        <v>302</v>
      </c>
      <c r="B1" s="181"/>
      <c r="C1" s="181"/>
      <c r="D1" s="181"/>
      <c r="E1" s="181"/>
      <c r="G1" s="43"/>
    </row>
    <row r="2" spans="1:7">
      <c r="A2" s="182" t="s">
        <v>300</v>
      </c>
      <c r="B2" s="183"/>
      <c r="C2" s="183"/>
      <c r="D2" s="183"/>
      <c r="E2" s="183"/>
    </row>
    <row r="3" spans="1:7">
      <c r="A3" s="44"/>
      <c r="B3" s="44"/>
    </row>
    <row r="4" spans="1:7" ht="14.25">
      <c r="A4" s="184" t="s">
        <v>301</v>
      </c>
      <c r="B4" s="184"/>
      <c r="C4" s="184"/>
      <c r="D4" s="184"/>
      <c r="E4" s="184"/>
    </row>
    <row r="5" spans="1:7" ht="14.25">
      <c r="A5" s="184" t="s">
        <v>242</v>
      </c>
      <c r="B5" s="184"/>
      <c r="C5" s="184"/>
      <c r="D5" s="184"/>
      <c r="E5" s="184"/>
    </row>
    <row r="6" spans="1:7" ht="18.75" customHeight="1">
      <c r="A6" s="46"/>
      <c r="B6" s="46"/>
      <c r="C6" s="46"/>
      <c r="D6" s="46"/>
      <c r="E6" s="46"/>
    </row>
    <row r="7" spans="1:7" ht="18.75" customHeight="1">
      <c r="A7" s="46"/>
      <c r="B7" s="11" t="s">
        <v>306</v>
      </c>
      <c r="C7" s="147" t="str">
        <f>+'Мөнгөн гүйлгээний тайлан'!C4:C4</f>
        <v>aaa  ХААБ ХХК</v>
      </c>
      <c r="D7" s="147"/>
      <c r="E7" s="147"/>
    </row>
    <row r="8" spans="1:7" ht="18.75" customHeight="1">
      <c r="A8" s="46"/>
      <c r="B8" s="11" t="s">
        <v>307</v>
      </c>
      <c r="C8" s="168" t="str">
        <f>+'Мөнгөн гүйлгээний тайлан'!C5:C5</f>
        <v>3-р улирал</v>
      </c>
      <c r="D8" s="168"/>
      <c r="E8" s="168"/>
    </row>
    <row r="9" spans="1:7" ht="18.75" customHeight="1">
      <c r="A9" s="46"/>
      <c r="B9" s="11" t="s">
        <v>308</v>
      </c>
      <c r="C9" s="168" t="str">
        <f>+'Мөнгөн гүйлгээний тайлан'!C6:C6</f>
        <v>2014.07.01-2014.09.30</v>
      </c>
      <c r="D9" s="168"/>
      <c r="E9" s="168"/>
    </row>
    <row r="10" spans="1:7" ht="18.75" customHeight="1">
      <c r="A10" s="46"/>
      <c r="B10" s="46"/>
      <c r="C10" s="46"/>
      <c r="D10" s="46"/>
      <c r="E10" s="46"/>
    </row>
    <row r="11" spans="1:7" ht="14.25">
      <c r="A11" s="185" t="s">
        <v>243</v>
      </c>
      <c r="B11" s="185"/>
      <c r="C11" s="185"/>
      <c r="D11" s="185"/>
      <c r="E11" s="185"/>
    </row>
    <row r="12" spans="1:7" s="89" customFormat="1" ht="17.25" customHeight="1">
      <c r="A12" s="186" t="s">
        <v>244</v>
      </c>
      <c r="B12" s="187"/>
      <c r="C12" s="190" t="s">
        <v>245</v>
      </c>
      <c r="D12" s="192" t="s">
        <v>246</v>
      </c>
      <c r="E12" s="193"/>
      <c r="F12" s="193"/>
      <c r="G12" s="194"/>
    </row>
    <row r="13" spans="1:7" s="89" customFormat="1" ht="17.25" customHeight="1">
      <c r="A13" s="188"/>
      <c r="B13" s="189"/>
      <c r="C13" s="191"/>
      <c r="D13" s="85" t="s">
        <v>386</v>
      </c>
      <c r="E13" s="85" t="s">
        <v>387</v>
      </c>
      <c r="F13" s="85" t="s">
        <v>388</v>
      </c>
      <c r="G13" s="85" t="s">
        <v>292</v>
      </c>
    </row>
    <row r="14" spans="1:7" s="89" customFormat="1" ht="32.25" customHeight="1">
      <c r="A14" s="195" t="s">
        <v>247</v>
      </c>
      <c r="B14" s="195"/>
      <c r="C14" s="90">
        <v>1</v>
      </c>
      <c r="D14" s="95">
        <f>SUM(D15:D57)</f>
        <v>0</v>
      </c>
      <c r="E14" s="95">
        <f t="shared" ref="E14:G14" si="0">SUM(E15:E57)</f>
        <v>0</v>
      </c>
      <c r="F14" s="95">
        <f t="shared" si="0"/>
        <v>0</v>
      </c>
      <c r="G14" s="95">
        <f t="shared" si="0"/>
        <v>0</v>
      </c>
    </row>
    <row r="15" spans="1:7" s="89" customFormat="1" ht="60">
      <c r="A15" s="196" t="s">
        <v>248</v>
      </c>
      <c r="B15" s="91" t="s">
        <v>249</v>
      </c>
      <c r="C15" s="92">
        <v>2</v>
      </c>
      <c r="D15" s="125"/>
      <c r="E15" s="125"/>
      <c r="F15" s="125"/>
      <c r="G15" s="125"/>
    </row>
    <row r="16" spans="1:7" s="89" customFormat="1" ht="35.25" customHeight="1">
      <c r="A16" s="196"/>
      <c r="B16" s="93" t="s">
        <v>250</v>
      </c>
      <c r="C16" s="92">
        <v>3</v>
      </c>
      <c r="D16" s="125"/>
      <c r="E16" s="125"/>
      <c r="F16" s="125"/>
      <c r="G16" s="125"/>
    </row>
    <row r="17" spans="1:7" s="89" customFormat="1">
      <c r="A17" s="196"/>
      <c r="B17" s="93" t="s">
        <v>251</v>
      </c>
      <c r="C17" s="92">
        <v>4</v>
      </c>
      <c r="D17" s="125"/>
      <c r="E17" s="125"/>
      <c r="F17" s="125"/>
      <c r="G17" s="125"/>
    </row>
    <row r="18" spans="1:7" s="89" customFormat="1" ht="30">
      <c r="A18" s="196"/>
      <c r="B18" s="93" t="s">
        <v>252</v>
      </c>
      <c r="C18" s="92">
        <v>5</v>
      </c>
      <c r="D18" s="125"/>
      <c r="E18" s="125"/>
      <c r="F18" s="125"/>
      <c r="G18" s="125"/>
    </row>
    <row r="19" spans="1:7" s="89" customFormat="1">
      <c r="A19" s="196"/>
      <c r="B19" s="93" t="s">
        <v>253</v>
      </c>
      <c r="C19" s="92">
        <v>6</v>
      </c>
      <c r="D19" s="125"/>
      <c r="E19" s="125"/>
      <c r="F19" s="125"/>
      <c r="G19" s="125"/>
    </row>
    <row r="20" spans="1:7" s="89" customFormat="1" ht="45">
      <c r="A20" s="196"/>
      <c r="B20" s="93" t="s">
        <v>254</v>
      </c>
      <c r="C20" s="92">
        <v>7</v>
      </c>
      <c r="D20" s="125"/>
      <c r="E20" s="125"/>
      <c r="F20" s="125"/>
      <c r="G20" s="125"/>
    </row>
    <row r="21" spans="1:7" s="89" customFormat="1" ht="30">
      <c r="A21" s="196"/>
      <c r="B21" s="93" t="s">
        <v>255</v>
      </c>
      <c r="C21" s="92">
        <v>8</v>
      </c>
      <c r="D21" s="125"/>
      <c r="E21" s="125"/>
      <c r="F21" s="125"/>
      <c r="G21" s="125"/>
    </row>
    <row r="22" spans="1:7" s="89" customFormat="1">
      <c r="A22" s="196"/>
      <c r="B22" s="93" t="s">
        <v>256</v>
      </c>
      <c r="C22" s="92">
        <v>9</v>
      </c>
      <c r="D22" s="125"/>
      <c r="E22" s="125"/>
      <c r="F22" s="125"/>
      <c r="G22" s="125"/>
    </row>
    <row r="23" spans="1:7" s="89" customFormat="1">
      <c r="A23" s="196"/>
      <c r="B23" s="93" t="s">
        <v>257</v>
      </c>
      <c r="C23" s="92">
        <v>10</v>
      </c>
      <c r="D23" s="125"/>
      <c r="E23" s="125"/>
      <c r="F23" s="125"/>
      <c r="G23" s="125"/>
    </row>
    <row r="24" spans="1:7" s="89" customFormat="1">
      <c r="A24" s="196"/>
      <c r="B24" s="93" t="s">
        <v>258</v>
      </c>
      <c r="C24" s="92">
        <v>11</v>
      </c>
      <c r="D24" s="125"/>
      <c r="E24" s="125"/>
      <c r="F24" s="125"/>
      <c r="G24" s="125"/>
    </row>
    <row r="25" spans="1:7" s="89" customFormat="1">
      <c r="A25" s="196"/>
      <c r="B25" s="93" t="s">
        <v>259</v>
      </c>
      <c r="C25" s="92">
        <v>12</v>
      </c>
      <c r="D25" s="125"/>
      <c r="E25" s="125"/>
      <c r="F25" s="125"/>
      <c r="G25" s="125"/>
    </row>
    <row r="26" spans="1:7" s="89" customFormat="1">
      <c r="A26" s="196"/>
      <c r="B26" s="93" t="s">
        <v>260</v>
      </c>
      <c r="C26" s="92">
        <v>13</v>
      </c>
      <c r="D26" s="125"/>
      <c r="E26" s="125"/>
      <c r="F26" s="125"/>
      <c r="G26" s="125"/>
    </row>
    <row r="27" spans="1:7" s="89" customFormat="1">
      <c r="A27" s="196"/>
      <c r="B27" s="93" t="s">
        <v>261</v>
      </c>
      <c r="C27" s="92">
        <v>14</v>
      </c>
      <c r="D27" s="125"/>
      <c r="E27" s="125"/>
      <c r="F27" s="125"/>
      <c r="G27" s="125"/>
    </row>
    <row r="28" spans="1:7" s="89" customFormat="1" ht="30">
      <c r="A28" s="196"/>
      <c r="B28" s="93" t="s">
        <v>262</v>
      </c>
      <c r="C28" s="92">
        <v>15</v>
      </c>
      <c r="D28" s="125"/>
      <c r="E28" s="125"/>
      <c r="F28" s="125"/>
      <c r="G28" s="125"/>
    </row>
    <row r="29" spans="1:7" s="89" customFormat="1" ht="75">
      <c r="A29" s="196"/>
      <c r="B29" s="93" t="s">
        <v>263</v>
      </c>
      <c r="C29" s="92">
        <v>16</v>
      </c>
      <c r="D29" s="125"/>
      <c r="E29" s="125"/>
      <c r="F29" s="125"/>
      <c r="G29" s="125"/>
    </row>
    <row r="30" spans="1:7" s="89" customFormat="1" ht="60">
      <c r="A30" s="196"/>
      <c r="B30" s="93" t="s">
        <v>264</v>
      </c>
      <c r="C30" s="92">
        <v>17</v>
      </c>
      <c r="D30" s="125"/>
      <c r="E30" s="125"/>
      <c r="F30" s="125"/>
      <c r="G30" s="125"/>
    </row>
    <row r="31" spans="1:7" s="89" customFormat="1">
      <c r="A31" s="196"/>
      <c r="B31" s="93" t="s">
        <v>265</v>
      </c>
      <c r="C31" s="92">
        <v>18</v>
      </c>
      <c r="D31" s="125"/>
      <c r="E31" s="125"/>
      <c r="F31" s="125"/>
      <c r="G31" s="125"/>
    </row>
    <row r="32" spans="1:7" s="89" customFormat="1" ht="30">
      <c r="A32" s="196"/>
      <c r="B32" s="93" t="s">
        <v>266</v>
      </c>
      <c r="C32" s="92">
        <v>19</v>
      </c>
      <c r="D32" s="125"/>
      <c r="E32" s="125"/>
      <c r="F32" s="125"/>
      <c r="G32" s="125"/>
    </row>
    <row r="33" spans="1:7" s="89" customFormat="1" ht="30">
      <c r="A33" s="196"/>
      <c r="B33" s="93" t="s">
        <v>267</v>
      </c>
      <c r="C33" s="92">
        <v>20</v>
      </c>
      <c r="D33" s="125"/>
      <c r="E33" s="125"/>
      <c r="F33" s="125"/>
      <c r="G33" s="125"/>
    </row>
    <row r="34" spans="1:7" s="89" customFormat="1" ht="30">
      <c r="A34" s="196"/>
      <c r="B34" s="93" t="s">
        <v>268</v>
      </c>
      <c r="C34" s="92">
        <v>21</v>
      </c>
      <c r="D34" s="125"/>
      <c r="E34" s="125"/>
      <c r="F34" s="125"/>
      <c r="G34" s="125"/>
    </row>
    <row r="35" spans="1:7" s="89" customFormat="1">
      <c r="A35" s="196"/>
      <c r="B35" s="93" t="s">
        <v>269</v>
      </c>
      <c r="C35" s="92">
        <v>22</v>
      </c>
      <c r="D35" s="125"/>
      <c r="E35" s="125"/>
      <c r="F35" s="125"/>
      <c r="G35" s="125"/>
    </row>
    <row r="36" spans="1:7" s="89" customFormat="1">
      <c r="A36" s="196"/>
      <c r="B36" s="93" t="s">
        <v>270</v>
      </c>
      <c r="C36" s="92">
        <v>23</v>
      </c>
      <c r="D36" s="125"/>
      <c r="E36" s="125"/>
      <c r="F36" s="125"/>
      <c r="G36" s="125"/>
    </row>
    <row r="37" spans="1:7" s="89" customFormat="1">
      <c r="A37" s="196"/>
      <c r="B37" s="93" t="s">
        <v>271</v>
      </c>
      <c r="C37" s="92">
        <v>24</v>
      </c>
      <c r="D37" s="125"/>
      <c r="E37" s="125"/>
      <c r="F37" s="125"/>
      <c r="G37" s="125"/>
    </row>
    <row r="38" spans="1:7" s="89" customFormat="1">
      <c r="A38" s="196"/>
      <c r="B38" s="93" t="s">
        <v>272</v>
      </c>
      <c r="C38" s="92">
        <v>25</v>
      </c>
      <c r="D38" s="125"/>
      <c r="E38" s="125"/>
      <c r="F38" s="125"/>
      <c r="G38" s="125"/>
    </row>
    <row r="39" spans="1:7" s="89" customFormat="1">
      <c r="A39" s="196"/>
      <c r="B39" s="93" t="s">
        <v>273</v>
      </c>
      <c r="C39" s="92">
        <v>26</v>
      </c>
      <c r="D39" s="125"/>
      <c r="E39" s="125"/>
      <c r="F39" s="125"/>
      <c r="G39" s="125"/>
    </row>
    <row r="40" spans="1:7" s="89" customFormat="1" ht="60">
      <c r="A40" s="196"/>
      <c r="B40" s="93" t="s">
        <v>274</v>
      </c>
      <c r="C40" s="92">
        <v>27</v>
      </c>
      <c r="D40" s="125"/>
      <c r="E40" s="125"/>
      <c r="F40" s="125"/>
      <c r="G40" s="125"/>
    </row>
    <row r="41" spans="1:7" s="89" customFormat="1" ht="45">
      <c r="A41" s="196"/>
      <c r="B41" s="93" t="s">
        <v>275</v>
      </c>
      <c r="C41" s="92">
        <v>28</v>
      </c>
      <c r="D41" s="125"/>
      <c r="E41" s="125"/>
      <c r="F41" s="125"/>
      <c r="G41" s="125"/>
    </row>
    <row r="42" spans="1:7" s="89" customFormat="1" ht="45">
      <c r="A42" s="196"/>
      <c r="B42" s="93" t="s">
        <v>276</v>
      </c>
      <c r="C42" s="92">
        <v>29</v>
      </c>
      <c r="D42" s="125"/>
      <c r="E42" s="125"/>
      <c r="F42" s="125"/>
      <c r="G42" s="125"/>
    </row>
    <row r="43" spans="1:7" s="89" customFormat="1" ht="30">
      <c r="A43" s="196"/>
      <c r="B43" s="93" t="s">
        <v>277</v>
      </c>
      <c r="C43" s="92">
        <v>30</v>
      </c>
      <c r="D43" s="125"/>
      <c r="E43" s="125"/>
      <c r="F43" s="125"/>
      <c r="G43" s="125"/>
    </row>
    <row r="44" spans="1:7" s="89" customFormat="1" ht="45">
      <c r="A44" s="196"/>
      <c r="B44" s="93" t="s">
        <v>278</v>
      </c>
      <c r="C44" s="92">
        <v>31</v>
      </c>
      <c r="D44" s="125"/>
      <c r="E44" s="125"/>
      <c r="F44" s="125"/>
      <c r="G44" s="125"/>
    </row>
    <row r="45" spans="1:7" s="89" customFormat="1" ht="30">
      <c r="A45" s="196"/>
      <c r="B45" s="93" t="s">
        <v>279</v>
      </c>
      <c r="C45" s="92">
        <v>32</v>
      </c>
      <c r="D45" s="125"/>
      <c r="E45" s="125"/>
      <c r="F45" s="125"/>
      <c r="G45" s="125"/>
    </row>
    <row r="46" spans="1:7" s="89" customFormat="1" ht="30">
      <c r="A46" s="196"/>
      <c r="B46" s="93" t="s">
        <v>280</v>
      </c>
      <c r="C46" s="92">
        <v>33</v>
      </c>
      <c r="D46" s="125"/>
      <c r="E46" s="125"/>
      <c r="F46" s="125"/>
      <c r="G46" s="125"/>
    </row>
    <row r="47" spans="1:7" s="89" customFormat="1" ht="60">
      <c r="A47" s="196"/>
      <c r="B47" s="94" t="s">
        <v>281</v>
      </c>
      <c r="C47" s="92">
        <v>34</v>
      </c>
      <c r="D47" s="125"/>
      <c r="E47" s="125"/>
      <c r="F47" s="125"/>
      <c r="G47" s="125"/>
    </row>
    <row r="48" spans="1:7" s="89" customFormat="1" ht="45">
      <c r="A48" s="196"/>
      <c r="B48" s="94" t="s">
        <v>282</v>
      </c>
      <c r="C48" s="92">
        <v>35</v>
      </c>
      <c r="D48" s="125"/>
      <c r="E48" s="125"/>
      <c r="F48" s="125"/>
      <c r="G48" s="125"/>
    </row>
    <row r="49" spans="1:10" s="89" customFormat="1" ht="30">
      <c r="A49" s="196"/>
      <c r="B49" s="93" t="s">
        <v>283</v>
      </c>
      <c r="C49" s="92">
        <v>36</v>
      </c>
      <c r="D49" s="125"/>
      <c r="E49" s="125"/>
      <c r="F49" s="125"/>
      <c r="G49" s="125"/>
    </row>
    <row r="50" spans="1:10" s="89" customFormat="1" ht="45">
      <c r="A50" s="196"/>
      <c r="B50" s="93" t="s">
        <v>284</v>
      </c>
      <c r="C50" s="92">
        <v>37</v>
      </c>
      <c r="D50" s="125"/>
      <c r="E50" s="125"/>
      <c r="F50" s="125"/>
      <c r="G50" s="125"/>
    </row>
    <row r="51" spans="1:10" s="89" customFormat="1">
      <c r="A51" s="196"/>
      <c r="B51" s="93" t="s">
        <v>285</v>
      </c>
      <c r="C51" s="92">
        <v>38</v>
      </c>
      <c r="D51" s="125"/>
      <c r="E51" s="125"/>
      <c r="F51" s="125"/>
      <c r="G51" s="125"/>
    </row>
    <row r="52" spans="1:10" s="89" customFormat="1" ht="30">
      <c r="A52" s="196"/>
      <c r="B52" s="93" t="s">
        <v>286</v>
      </c>
      <c r="C52" s="92">
        <v>39</v>
      </c>
      <c r="D52" s="125"/>
      <c r="E52" s="125"/>
      <c r="F52" s="125"/>
      <c r="G52" s="125"/>
    </row>
    <row r="53" spans="1:10" s="89" customFormat="1">
      <c r="A53" s="196"/>
      <c r="B53" s="93" t="s">
        <v>287</v>
      </c>
      <c r="C53" s="92">
        <v>40</v>
      </c>
      <c r="D53" s="125"/>
      <c r="E53" s="125"/>
      <c r="F53" s="125"/>
      <c r="G53" s="125"/>
    </row>
    <row r="54" spans="1:10" s="89" customFormat="1">
      <c r="A54" s="196"/>
      <c r="B54" s="93" t="s">
        <v>288</v>
      </c>
      <c r="C54" s="92">
        <v>41</v>
      </c>
      <c r="D54" s="125"/>
      <c r="E54" s="125"/>
      <c r="F54" s="125"/>
      <c r="G54" s="125"/>
    </row>
    <row r="55" spans="1:10" s="89" customFormat="1" ht="30">
      <c r="A55" s="196"/>
      <c r="B55" s="93" t="s">
        <v>289</v>
      </c>
      <c r="C55" s="92">
        <v>42</v>
      </c>
      <c r="D55" s="125"/>
      <c r="E55" s="125"/>
      <c r="F55" s="125"/>
      <c r="G55" s="125"/>
    </row>
    <row r="56" spans="1:10" s="89" customFormat="1" ht="30">
      <c r="A56" s="196"/>
      <c r="B56" s="93" t="s">
        <v>290</v>
      </c>
      <c r="C56" s="92">
        <v>43</v>
      </c>
      <c r="D56" s="125"/>
      <c r="E56" s="125"/>
      <c r="F56" s="125"/>
      <c r="G56" s="125"/>
    </row>
    <row r="57" spans="1:10" s="89" customFormat="1">
      <c r="A57" s="196"/>
      <c r="B57" s="93" t="s">
        <v>139</v>
      </c>
      <c r="C57" s="92">
        <v>44</v>
      </c>
      <c r="D57" s="125"/>
      <c r="E57" s="125"/>
      <c r="F57" s="125"/>
      <c r="G57" s="125"/>
    </row>
    <row r="58" spans="1:10">
      <c r="A58" s="47"/>
    </row>
    <row r="59" spans="1:10">
      <c r="A59" s="47"/>
    </row>
    <row r="60" spans="1:10">
      <c r="A60" s="47"/>
    </row>
    <row r="61" spans="1:10" s="6" customFormat="1">
      <c r="B61" s="28" t="s">
        <v>336</v>
      </c>
      <c r="C61" s="139"/>
      <c r="D61" s="139"/>
      <c r="E61" s="139"/>
      <c r="F61" s="139"/>
      <c r="G61" s="139"/>
      <c r="H61" s="28"/>
    </row>
    <row r="62" spans="1:10" s="6" customFormat="1">
      <c r="C62" s="15"/>
      <c r="D62" s="15"/>
      <c r="E62" s="15"/>
      <c r="F62" s="15"/>
      <c r="G62" s="15"/>
      <c r="H62" s="15"/>
    </row>
    <row r="63" spans="1:10" s="6" customFormat="1" ht="21" customHeight="1">
      <c r="B63" s="16" t="s">
        <v>353</v>
      </c>
      <c r="C63" s="141" t="str">
        <f>+'Мөнгөн гүйлгээний тайлан'!C69</f>
        <v>/</v>
      </c>
      <c r="D63" s="141"/>
      <c r="E63" s="15"/>
      <c r="F63" s="9"/>
      <c r="I63" s="141"/>
      <c r="J63" s="141"/>
    </row>
    <row r="64" spans="1:10" s="6" customFormat="1" ht="21" customHeight="1">
      <c r="B64" s="17" t="s">
        <v>354</v>
      </c>
      <c r="C64" s="141" t="str">
        <f>+'Мөнгөн гүйлгээний тайлан'!C70</f>
        <v>/</v>
      </c>
      <c r="D64" s="141"/>
      <c r="E64" s="15"/>
      <c r="F64" s="9"/>
      <c r="I64" s="143"/>
      <c r="J64" s="143"/>
    </row>
    <row r="65" spans="2:7" s="6" customFormat="1">
      <c r="B65" s="33" t="s">
        <v>357</v>
      </c>
      <c r="C65" s="15"/>
      <c r="D65" s="19"/>
      <c r="E65" s="19"/>
      <c r="F65" s="19"/>
      <c r="G65" s="19"/>
    </row>
  </sheetData>
  <sheetProtection password="CF7A" sheet="1" objects="1" scenarios="1" selectLockedCells="1"/>
  <mergeCells count="18">
    <mergeCell ref="I63:J63"/>
    <mergeCell ref="I64:J64"/>
    <mergeCell ref="C7:E7"/>
    <mergeCell ref="C8:E8"/>
    <mergeCell ref="C9:E9"/>
    <mergeCell ref="A11:E11"/>
    <mergeCell ref="A12:B13"/>
    <mergeCell ref="C12:C13"/>
    <mergeCell ref="D12:G12"/>
    <mergeCell ref="A14:B14"/>
    <mergeCell ref="A15:A57"/>
    <mergeCell ref="C63:D63"/>
    <mergeCell ref="C64:D64"/>
    <mergeCell ref="A1:E1"/>
    <mergeCell ref="A2:E2"/>
    <mergeCell ref="A4:E4"/>
    <mergeCell ref="A5:E5"/>
    <mergeCell ref="C61:G61"/>
  </mergeCells>
  <pageMargins left="0.25" right="0.25" top="0.38" bottom="0.38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I46"/>
  <sheetViews>
    <sheetView workbookViewId="0">
      <pane ySplit="8" topLeftCell="A9" activePane="bottomLeft" state="frozen"/>
      <selection pane="bottomLeft" activeCell="G19" sqref="G19"/>
    </sheetView>
  </sheetViews>
  <sheetFormatPr defaultRowHeight="15"/>
  <cols>
    <col min="1" max="1" width="5.85546875" style="26" customWidth="1"/>
    <col min="2" max="3" width="20.7109375" style="26" customWidth="1"/>
    <col min="4" max="4" width="19" style="26" customWidth="1"/>
    <col min="5" max="5" width="21.5703125" style="26" customWidth="1"/>
    <col min="6" max="7" width="16.7109375" style="26" customWidth="1"/>
    <col min="8" max="8" width="16.85546875" style="26" customWidth="1"/>
    <col min="9" max="9" width="21" style="26" customWidth="1"/>
    <col min="10" max="16384" width="9.140625" style="26"/>
  </cols>
  <sheetData>
    <row r="2" spans="1:9" s="8" customFormat="1" ht="18" customHeight="1">
      <c r="B2" s="7"/>
      <c r="C2" s="127" t="s">
        <v>369</v>
      </c>
      <c r="D2" s="127"/>
      <c r="E2" s="127"/>
      <c r="F2" s="127"/>
      <c r="G2" s="127"/>
      <c r="H2" s="127"/>
    </row>
    <row r="3" spans="1:9" s="6" customFormat="1" ht="15" customHeight="1">
      <c r="B3" s="9"/>
    </row>
    <row r="4" spans="1:9" s="12" customFormat="1" ht="18" customHeight="1">
      <c r="B4" s="11" t="s">
        <v>306</v>
      </c>
      <c r="C4" s="147" t="str">
        <f>+Маягт1!D5</f>
        <v>aaa  ХААБ ХХК</v>
      </c>
      <c r="D4" s="147"/>
      <c r="E4" s="48"/>
    </row>
    <row r="5" spans="1:9" s="12" customFormat="1" ht="18" customHeight="1">
      <c r="B5" s="11" t="s">
        <v>307</v>
      </c>
      <c r="C5" s="147" t="str">
        <f>+Маягт1!D6</f>
        <v>3-р улирал</v>
      </c>
      <c r="D5" s="147"/>
      <c r="E5" s="48"/>
    </row>
    <row r="6" spans="1:9" s="12" customFormat="1" ht="18" customHeight="1">
      <c r="B6" s="11" t="s">
        <v>308</v>
      </c>
      <c r="C6" s="147" t="str">
        <f>+Маягт1!D7</f>
        <v>2014.07.01-2014.09.30</v>
      </c>
      <c r="D6" s="147"/>
      <c r="E6" s="48"/>
    </row>
    <row r="8" spans="1:9" ht="33.75" customHeight="1">
      <c r="A8" s="102" t="s">
        <v>15</v>
      </c>
      <c r="B8" s="102" t="s">
        <v>352</v>
      </c>
      <c r="C8" s="102" t="s">
        <v>362</v>
      </c>
      <c r="D8" s="103" t="s">
        <v>344</v>
      </c>
      <c r="E8" s="102" t="s">
        <v>319</v>
      </c>
      <c r="F8" s="103" t="s">
        <v>370</v>
      </c>
      <c r="G8" s="103" t="s">
        <v>371</v>
      </c>
      <c r="H8" s="103" t="s">
        <v>312</v>
      </c>
      <c r="I8" s="102" t="s">
        <v>367</v>
      </c>
    </row>
    <row r="9" spans="1:9" ht="18.75" customHeight="1">
      <c r="A9" s="144" t="s">
        <v>379</v>
      </c>
      <c r="B9" s="145"/>
      <c r="C9" s="145"/>
      <c r="D9" s="145"/>
      <c r="E9" s="145"/>
      <c r="F9" s="145"/>
      <c r="G9" s="145"/>
      <c r="H9" s="145"/>
      <c r="I9" s="146"/>
    </row>
    <row r="10" spans="1:9">
      <c r="A10" s="58">
        <v>1</v>
      </c>
      <c r="B10" s="59"/>
      <c r="C10" s="59"/>
      <c r="D10" s="59"/>
      <c r="E10" s="60"/>
      <c r="F10" s="61"/>
      <c r="G10" s="57"/>
      <c r="H10" s="61"/>
      <c r="I10" s="61"/>
    </row>
    <row r="11" spans="1:9">
      <c r="A11" s="58">
        <v>2</v>
      </c>
      <c r="B11" s="59"/>
      <c r="C11" s="59"/>
      <c r="D11" s="59"/>
      <c r="E11" s="60"/>
      <c r="F11" s="61"/>
      <c r="G11" s="57"/>
      <c r="H11" s="61"/>
      <c r="I11" s="61"/>
    </row>
    <row r="12" spans="1:9">
      <c r="A12" s="58">
        <v>3</v>
      </c>
      <c r="B12" s="59"/>
      <c r="C12" s="59"/>
      <c r="D12" s="59"/>
      <c r="E12" s="60"/>
      <c r="F12" s="61"/>
      <c r="G12" s="57"/>
      <c r="H12" s="61"/>
      <c r="I12" s="61"/>
    </row>
    <row r="13" spans="1:9">
      <c r="A13" s="58">
        <v>4</v>
      </c>
      <c r="B13" s="59"/>
      <c r="C13" s="59"/>
      <c r="D13" s="59"/>
      <c r="E13" s="60"/>
      <c r="F13" s="61"/>
      <c r="G13" s="57"/>
      <c r="H13" s="61"/>
      <c r="I13" s="61"/>
    </row>
    <row r="14" spans="1:9">
      <c r="A14" s="58">
        <v>5</v>
      </c>
      <c r="B14" s="59"/>
      <c r="C14" s="59"/>
      <c r="D14" s="59"/>
      <c r="E14" s="60"/>
      <c r="F14" s="61"/>
      <c r="G14" s="57"/>
      <c r="H14" s="61"/>
      <c r="I14" s="61"/>
    </row>
    <row r="15" spans="1:9">
      <c r="A15" s="58">
        <v>6</v>
      </c>
      <c r="B15" s="59"/>
      <c r="C15" s="59"/>
      <c r="D15" s="59"/>
      <c r="E15" s="60"/>
      <c r="F15" s="61"/>
      <c r="G15" s="57"/>
      <c r="H15" s="61"/>
      <c r="I15" s="61"/>
    </row>
    <row r="16" spans="1:9">
      <c r="A16" s="58">
        <v>7</v>
      </c>
      <c r="B16" s="59"/>
      <c r="C16" s="59"/>
      <c r="D16" s="59"/>
      <c r="E16" s="60"/>
      <c r="F16" s="61"/>
      <c r="G16" s="57"/>
      <c r="H16" s="61"/>
      <c r="I16" s="61"/>
    </row>
    <row r="17" spans="1:9" ht="18.75" customHeight="1">
      <c r="A17" s="144" t="s">
        <v>380</v>
      </c>
      <c r="B17" s="145"/>
      <c r="C17" s="145"/>
      <c r="D17" s="145"/>
      <c r="E17" s="145"/>
      <c r="F17" s="145"/>
      <c r="G17" s="145"/>
      <c r="H17" s="145"/>
      <c r="I17" s="146"/>
    </row>
    <row r="18" spans="1:9">
      <c r="A18" s="58">
        <v>1</v>
      </c>
      <c r="B18" s="59"/>
      <c r="C18" s="59"/>
      <c r="D18" s="59"/>
      <c r="E18" s="60"/>
      <c r="F18" s="61"/>
      <c r="G18" s="57"/>
      <c r="H18" s="61"/>
      <c r="I18" s="61"/>
    </row>
    <row r="19" spans="1:9">
      <c r="A19" s="58">
        <v>2</v>
      </c>
      <c r="B19" s="59"/>
      <c r="C19" s="59"/>
      <c r="D19" s="59"/>
      <c r="E19" s="60"/>
      <c r="F19" s="61"/>
      <c r="G19" s="57"/>
      <c r="H19" s="61"/>
      <c r="I19" s="61"/>
    </row>
    <row r="20" spans="1:9">
      <c r="A20" s="58">
        <v>3</v>
      </c>
      <c r="B20" s="59"/>
      <c r="C20" s="59"/>
      <c r="D20" s="59"/>
      <c r="E20" s="60"/>
      <c r="F20" s="61"/>
      <c r="G20" s="57"/>
      <c r="H20" s="61"/>
      <c r="I20" s="61"/>
    </row>
    <row r="21" spans="1:9">
      <c r="A21" s="58">
        <v>4</v>
      </c>
      <c r="B21" s="59"/>
      <c r="C21" s="59"/>
      <c r="D21" s="59"/>
      <c r="E21" s="60"/>
      <c r="F21" s="61"/>
      <c r="G21" s="57"/>
      <c r="H21" s="61"/>
      <c r="I21" s="61"/>
    </row>
    <row r="22" spans="1:9">
      <c r="A22" s="58">
        <v>5</v>
      </c>
      <c r="B22" s="59"/>
      <c r="C22" s="59"/>
      <c r="D22" s="59"/>
      <c r="E22" s="60"/>
      <c r="F22" s="61"/>
      <c r="G22" s="57"/>
      <c r="H22" s="61"/>
      <c r="I22" s="61"/>
    </row>
    <row r="23" spans="1:9">
      <c r="A23" s="58">
        <v>6</v>
      </c>
      <c r="B23" s="59"/>
      <c r="C23" s="59"/>
      <c r="D23" s="59"/>
      <c r="E23" s="60"/>
      <c r="F23" s="61"/>
      <c r="G23" s="57"/>
      <c r="H23" s="61"/>
      <c r="I23" s="61"/>
    </row>
    <row r="24" spans="1:9">
      <c r="A24" s="58">
        <v>7</v>
      </c>
      <c r="B24" s="59"/>
      <c r="C24" s="59"/>
      <c r="D24" s="59"/>
      <c r="E24" s="60"/>
      <c r="F24" s="61"/>
      <c r="G24" s="57"/>
      <c r="H24" s="61"/>
      <c r="I24" s="61"/>
    </row>
    <row r="25" spans="1:9" ht="18.75" customHeight="1">
      <c r="A25" s="144" t="s">
        <v>381</v>
      </c>
      <c r="B25" s="145"/>
      <c r="C25" s="145"/>
      <c r="D25" s="145"/>
      <c r="E25" s="145"/>
      <c r="F25" s="145"/>
      <c r="G25" s="145"/>
      <c r="H25" s="145"/>
      <c r="I25" s="146"/>
    </row>
    <row r="26" spans="1:9">
      <c r="A26" s="58">
        <v>1</v>
      </c>
      <c r="B26" s="59"/>
      <c r="C26" s="59"/>
      <c r="D26" s="59"/>
      <c r="E26" s="60"/>
      <c r="F26" s="61"/>
      <c r="G26" s="57"/>
      <c r="H26" s="61"/>
      <c r="I26" s="61"/>
    </row>
    <row r="27" spans="1:9">
      <c r="A27" s="58">
        <v>2</v>
      </c>
      <c r="B27" s="59"/>
      <c r="C27" s="59"/>
      <c r="D27" s="59"/>
      <c r="E27" s="60"/>
      <c r="F27" s="61"/>
      <c r="G27" s="57"/>
      <c r="H27" s="61"/>
      <c r="I27" s="61"/>
    </row>
    <row r="28" spans="1:9">
      <c r="A28" s="58">
        <v>3</v>
      </c>
      <c r="B28" s="59"/>
      <c r="C28" s="59"/>
      <c r="D28" s="59"/>
      <c r="E28" s="60"/>
      <c r="F28" s="61"/>
      <c r="G28" s="57"/>
      <c r="H28" s="61"/>
      <c r="I28" s="61"/>
    </row>
    <row r="29" spans="1:9">
      <c r="A29" s="58">
        <v>4</v>
      </c>
      <c r="B29" s="59"/>
      <c r="C29" s="59"/>
      <c r="D29" s="59"/>
      <c r="E29" s="60"/>
      <c r="F29" s="61"/>
      <c r="G29" s="57"/>
      <c r="H29" s="61"/>
      <c r="I29" s="61"/>
    </row>
    <row r="30" spans="1:9">
      <c r="A30" s="58">
        <v>5</v>
      </c>
      <c r="B30" s="59"/>
      <c r="C30" s="59"/>
      <c r="D30" s="59"/>
      <c r="E30" s="60"/>
      <c r="F30" s="61"/>
      <c r="G30" s="57"/>
      <c r="H30" s="61"/>
      <c r="I30" s="61"/>
    </row>
    <row r="31" spans="1:9">
      <c r="A31" s="58">
        <v>6</v>
      </c>
      <c r="B31" s="59"/>
      <c r="C31" s="59"/>
      <c r="D31" s="59"/>
      <c r="E31" s="60"/>
      <c r="F31" s="61"/>
      <c r="G31" s="57"/>
      <c r="H31" s="61"/>
      <c r="I31" s="61"/>
    </row>
    <row r="32" spans="1:9">
      <c r="A32" s="58">
        <v>7</v>
      </c>
      <c r="B32" s="59"/>
      <c r="C32" s="59"/>
      <c r="D32" s="59"/>
      <c r="E32" s="60"/>
      <c r="F32" s="61"/>
      <c r="G32" s="57"/>
      <c r="H32" s="61"/>
      <c r="I32" s="61"/>
    </row>
    <row r="33" spans="1:9" ht="18.75" customHeight="1">
      <c r="A33" s="144" t="s">
        <v>382</v>
      </c>
      <c r="B33" s="145"/>
      <c r="C33" s="145"/>
      <c r="D33" s="145"/>
      <c r="E33" s="145"/>
      <c r="F33" s="145"/>
      <c r="G33" s="145"/>
      <c r="H33" s="145"/>
      <c r="I33" s="146"/>
    </row>
    <row r="34" spans="1:9">
      <c r="A34" s="58">
        <v>1</v>
      </c>
      <c r="B34" s="59"/>
      <c r="C34" s="59"/>
      <c r="D34" s="59"/>
      <c r="E34" s="60"/>
      <c r="F34" s="61"/>
      <c r="G34" s="57"/>
      <c r="H34" s="61"/>
      <c r="I34" s="61"/>
    </row>
    <row r="35" spans="1:9">
      <c r="A35" s="58">
        <v>2</v>
      </c>
      <c r="B35" s="59"/>
      <c r="C35" s="59"/>
      <c r="D35" s="59"/>
      <c r="E35" s="60"/>
      <c r="F35" s="61"/>
      <c r="G35" s="57"/>
      <c r="H35" s="61"/>
      <c r="I35" s="61"/>
    </row>
    <row r="36" spans="1:9">
      <c r="A36" s="58">
        <v>3</v>
      </c>
      <c r="B36" s="59"/>
      <c r="C36" s="59"/>
      <c r="D36" s="59"/>
      <c r="E36" s="60"/>
      <c r="F36" s="61"/>
      <c r="G36" s="57"/>
      <c r="H36" s="61"/>
      <c r="I36" s="61"/>
    </row>
    <row r="37" spans="1:9">
      <c r="A37" s="58">
        <v>4</v>
      </c>
      <c r="B37" s="59"/>
      <c r="C37" s="59"/>
      <c r="D37" s="59"/>
      <c r="E37" s="60"/>
      <c r="F37" s="61"/>
      <c r="G37" s="57"/>
      <c r="H37" s="61"/>
      <c r="I37" s="61"/>
    </row>
    <row r="38" spans="1:9">
      <c r="A38" s="58">
        <v>5</v>
      </c>
      <c r="B38" s="59"/>
      <c r="C38" s="59"/>
      <c r="D38" s="59"/>
      <c r="E38" s="60"/>
      <c r="F38" s="61"/>
      <c r="G38" s="57"/>
      <c r="H38" s="61"/>
      <c r="I38" s="61"/>
    </row>
    <row r="39" spans="1:9">
      <c r="A39" s="58">
        <v>6</v>
      </c>
      <c r="B39" s="59"/>
      <c r="C39" s="59"/>
      <c r="D39" s="59"/>
      <c r="E39" s="60"/>
      <c r="F39" s="61"/>
      <c r="G39" s="57"/>
      <c r="H39" s="61"/>
      <c r="I39" s="61"/>
    </row>
    <row r="40" spans="1:9">
      <c r="A40" s="58">
        <v>7</v>
      </c>
      <c r="B40" s="59"/>
      <c r="C40" s="59"/>
      <c r="D40" s="59"/>
      <c r="E40" s="60"/>
      <c r="F40" s="61"/>
      <c r="G40" s="57"/>
      <c r="H40" s="61"/>
      <c r="I40" s="61"/>
    </row>
    <row r="42" spans="1:9" s="6" customFormat="1" ht="15" customHeight="1">
      <c r="C42" s="139" t="s">
        <v>336</v>
      </c>
      <c r="D42" s="139"/>
      <c r="E42" s="139"/>
      <c r="F42" s="28"/>
    </row>
    <row r="43" spans="1:9" s="6" customFormat="1" ht="8.25" customHeight="1">
      <c r="C43" s="53"/>
      <c r="D43" s="53"/>
      <c r="E43" s="53"/>
      <c r="F43" s="53"/>
    </row>
    <row r="44" spans="1:9" s="6" customFormat="1" ht="24.75" customHeight="1">
      <c r="C44" s="140" t="s">
        <v>337</v>
      </c>
      <c r="D44" s="140"/>
      <c r="E44" s="55" t="s">
        <v>347</v>
      </c>
      <c r="F44" s="53" t="str">
        <f>+Маягт1!E41</f>
        <v>/</v>
      </c>
      <c r="G44" s="141"/>
      <c r="H44" s="141"/>
    </row>
    <row r="45" spans="1:9" s="6" customFormat="1" ht="19.5" customHeight="1">
      <c r="C45" s="142" t="s">
        <v>339</v>
      </c>
      <c r="D45" s="142"/>
      <c r="E45" s="55" t="s">
        <v>347</v>
      </c>
      <c r="F45" s="53" t="str">
        <f>+Маягт1!E41</f>
        <v>/</v>
      </c>
      <c r="G45" s="143"/>
      <c r="H45" s="143"/>
    </row>
    <row r="46" spans="1:9" s="6" customFormat="1">
      <c r="C46" s="138" t="s">
        <v>340</v>
      </c>
      <c r="D46" s="138"/>
      <c r="E46" s="54"/>
    </row>
  </sheetData>
  <sheetProtection password="CF7A" sheet="1" objects="1" scenarios="1" selectLockedCells="1"/>
  <mergeCells count="14">
    <mergeCell ref="C2:H2"/>
    <mergeCell ref="A9:I9"/>
    <mergeCell ref="A17:I17"/>
    <mergeCell ref="A25:I25"/>
    <mergeCell ref="A33:I33"/>
    <mergeCell ref="C4:D4"/>
    <mergeCell ref="C5:D5"/>
    <mergeCell ref="C6:D6"/>
    <mergeCell ref="C46:D46"/>
    <mergeCell ref="C42:E42"/>
    <mergeCell ref="C44:D44"/>
    <mergeCell ref="G44:H44"/>
    <mergeCell ref="C45:D45"/>
    <mergeCell ref="G45:H45"/>
  </mergeCells>
  <dataValidations count="1">
    <dataValidation type="date" allowBlank="1" showInputMessage="1" showErrorMessage="1" errorTitle="Анхаарна уу." error="сар/өдөр/он гэсэн дарааллаар ташуу зураас ашиглан бичнэ үү." sqref="G10:G16 G18:G24 G26:G32 G34:G40">
      <formula1>41640</formula1>
      <formula2>42004</formula2>
    </dataValidation>
  </dataValidations>
  <pageMargins left="0.7" right="0.7" top="0.2" bottom="0.2" header="0.2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I141"/>
  <sheetViews>
    <sheetView tabSelected="1" workbookViewId="0">
      <pane ySplit="10" topLeftCell="A33" activePane="bottomLeft" state="frozen"/>
      <selection pane="bottomLeft" activeCell="B39" sqref="B39"/>
    </sheetView>
  </sheetViews>
  <sheetFormatPr defaultRowHeight="15"/>
  <cols>
    <col min="1" max="1" width="8.28515625" style="117" customWidth="1"/>
    <col min="2" max="3" width="24.85546875" style="117" customWidth="1"/>
    <col min="4" max="4" width="22" style="117" customWidth="1"/>
    <col min="5" max="7" width="12.5703125" style="117" customWidth="1"/>
    <col min="8" max="9" width="21" style="117" customWidth="1"/>
    <col min="10" max="16384" width="9.140625" style="117"/>
  </cols>
  <sheetData>
    <row r="2" spans="1:9" s="108" customFormat="1" ht="18" customHeight="1">
      <c r="B2" s="109"/>
      <c r="C2" s="157" t="s">
        <v>358</v>
      </c>
      <c r="D2" s="157"/>
      <c r="E2" s="157"/>
      <c r="F2" s="157"/>
      <c r="G2" s="157"/>
      <c r="H2" s="157"/>
    </row>
    <row r="3" spans="1:9" s="110" customFormat="1" ht="15" customHeight="1">
      <c r="B3" s="111"/>
    </row>
    <row r="4" spans="1:9" s="112" customFormat="1" ht="18" customHeight="1">
      <c r="B4" s="113" t="s">
        <v>306</v>
      </c>
      <c r="C4" s="114" t="str">
        <f>+Маягт1!D5</f>
        <v>aaa  ХААБ ХХК</v>
      </c>
      <c r="D4" s="114"/>
      <c r="E4" s="115"/>
    </row>
    <row r="5" spans="1:9" s="112" customFormat="1" ht="18" customHeight="1">
      <c r="B5" s="113" t="s">
        <v>307</v>
      </c>
      <c r="C5" s="116" t="str">
        <f>+Маягт1!D6</f>
        <v>3-р улирал</v>
      </c>
      <c r="D5" s="116"/>
      <c r="E5" s="115"/>
    </row>
    <row r="6" spans="1:9" s="112" customFormat="1" ht="18" customHeight="1">
      <c r="B6" s="113" t="s">
        <v>308</v>
      </c>
      <c r="C6" s="116" t="str">
        <f>+Маягт1!D7</f>
        <v>2014.07.01-2014.09.30</v>
      </c>
      <c r="D6" s="116"/>
      <c r="E6" s="115"/>
    </row>
    <row r="9" spans="1:9" ht="20.25" customHeight="1">
      <c r="A9" s="158" t="s">
        <v>15</v>
      </c>
      <c r="B9" s="158" t="s">
        <v>359</v>
      </c>
      <c r="C9" s="158"/>
      <c r="D9" s="158"/>
      <c r="E9" s="158" t="s">
        <v>360</v>
      </c>
      <c r="F9" s="158"/>
      <c r="G9" s="158"/>
      <c r="H9" s="158" t="s">
        <v>361</v>
      </c>
      <c r="I9" s="158"/>
    </row>
    <row r="10" spans="1:9" ht="20.25" customHeight="1">
      <c r="A10" s="158"/>
      <c r="B10" s="118" t="s">
        <v>352</v>
      </c>
      <c r="C10" s="118" t="s">
        <v>362</v>
      </c>
      <c r="D10" s="118" t="s">
        <v>344</v>
      </c>
      <c r="E10" s="118" t="s">
        <v>363</v>
      </c>
      <c r="F10" s="118" t="s">
        <v>364</v>
      </c>
      <c r="G10" s="118" t="s">
        <v>365</v>
      </c>
      <c r="H10" s="118" t="s">
        <v>366</v>
      </c>
      <c r="I10" s="118" t="s">
        <v>367</v>
      </c>
    </row>
    <row r="11" spans="1:9" ht="20.25" customHeight="1">
      <c r="A11" s="153" t="s">
        <v>379</v>
      </c>
      <c r="B11" s="154"/>
      <c r="C11" s="154"/>
      <c r="D11" s="154"/>
      <c r="E11" s="154"/>
      <c r="F11" s="154"/>
      <c r="G11" s="154"/>
      <c r="H11" s="154"/>
      <c r="I11" s="155"/>
    </row>
    <row r="12" spans="1:9">
      <c r="A12" s="119">
        <v>1</v>
      </c>
      <c r="B12" s="64"/>
      <c r="C12" s="64"/>
      <c r="D12" s="64"/>
      <c r="E12" s="120" t="str">
        <f>IFERROR(F12/SUM(G$12:G$41),"")</f>
        <v/>
      </c>
      <c r="F12" s="65"/>
      <c r="G12" s="65"/>
      <c r="H12" s="66"/>
      <c r="I12" s="66"/>
    </row>
    <row r="13" spans="1:9">
      <c r="A13" s="119">
        <v>2</v>
      </c>
      <c r="B13" s="64"/>
      <c r="C13" s="64"/>
      <c r="D13" s="64"/>
      <c r="E13" s="120" t="str">
        <f t="shared" ref="E13:E41" si="0">IFERROR(F13/SUM(F$12:F$41),"")</f>
        <v/>
      </c>
      <c r="F13" s="65"/>
      <c r="G13" s="65"/>
      <c r="H13" s="66"/>
      <c r="I13" s="66"/>
    </row>
    <row r="14" spans="1:9">
      <c r="A14" s="119">
        <v>3</v>
      </c>
      <c r="B14" s="64"/>
      <c r="C14" s="64"/>
      <c r="D14" s="64"/>
      <c r="E14" s="120" t="str">
        <f t="shared" si="0"/>
        <v/>
      </c>
      <c r="F14" s="65"/>
      <c r="G14" s="65"/>
      <c r="H14" s="66"/>
      <c r="I14" s="66"/>
    </row>
    <row r="15" spans="1:9">
      <c r="A15" s="119">
        <v>4</v>
      </c>
      <c r="B15" s="64"/>
      <c r="C15" s="64"/>
      <c r="D15" s="64"/>
      <c r="E15" s="120" t="str">
        <f t="shared" si="0"/>
        <v/>
      </c>
      <c r="F15" s="65"/>
      <c r="G15" s="65"/>
      <c r="H15" s="66"/>
      <c r="I15" s="66"/>
    </row>
    <row r="16" spans="1:9">
      <c r="A16" s="119">
        <v>5</v>
      </c>
      <c r="B16" s="64"/>
      <c r="C16" s="64"/>
      <c r="D16" s="64"/>
      <c r="E16" s="120" t="str">
        <f t="shared" si="0"/>
        <v/>
      </c>
      <c r="F16" s="65"/>
      <c r="G16" s="65"/>
      <c r="H16" s="66"/>
      <c r="I16" s="66"/>
    </row>
    <row r="17" spans="1:9">
      <c r="A17" s="119">
        <v>6</v>
      </c>
      <c r="B17" s="64"/>
      <c r="C17" s="64"/>
      <c r="D17" s="64"/>
      <c r="E17" s="120" t="str">
        <f t="shared" si="0"/>
        <v/>
      </c>
      <c r="F17" s="65"/>
      <c r="G17" s="65"/>
      <c r="H17" s="66"/>
      <c r="I17" s="66"/>
    </row>
    <row r="18" spans="1:9">
      <c r="A18" s="119">
        <v>7</v>
      </c>
      <c r="B18" s="64"/>
      <c r="C18" s="64"/>
      <c r="D18" s="64"/>
      <c r="E18" s="120" t="str">
        <f t="shared" si="0"/>
        <v/>
      </c>
      <c r="F18" s="65"/>
      <c r="G18" s="65"/>
      <c r="H18" s="66"/>
      <c r="I18" s="66"/>
    </row>
    <row r="19" spans="1:9">
      <c r="A19" s="119">
        <v>8</v>
      </c>
      <c r="B19" s="64"/>
      <c r="C19" s="64"/>
      <c r="D19" s="64"/>
      <c r="E19" s="120" t="str">
        <f t="shared" si="0"/>
        <v/>
      </c>
      <c r="F19" s="65"/>
      <c r="G19" s="65"/>
      <c r="H19" s="66"/>
      <c r="I19" s="66"/>
    </row>
    <row r="20" spans="1:9">
      <c r="A20" s="119">
        <v>9</v>
      </c>
      <c r="B20" s="64"/>
      <c r="C20" s="64"/>
      <c r="D20" s="64"/>
      <c r="E20" s="120" t="str">
        <f t="shared" si="0"/>
        <v/>
      </c>
      <c r="F20" s="65"/>
      <c r="G20" s="65"/>
      <c r="H20" s="66"/>
      <c r="I20" s="66"/>
    </row>
    <row r="21" spans="1:9">
      <c r="A21" s="119">
        <v>10</v>
      </c>
      <c r="B21" s="64"/>
      <c r="C21" s="64"/>
      <c r="D21" s="64"/>
      <c r="E21" s="120" t="str">
        <f t="shared" si="0"/>
        <v/>
      </c>
      <c r="F21" s="65"/>
      <c r="G21" s="65"/>
      <c r="H21" s="66"/>
      <c r="I21" s="66"/>
    </row>
    <row r="22" spans="1:9">
      <c r="A22" s="119">
        <v>11</v>
      </c>
      <c r="B22" s="64"/>
      <c r="C22" s="64"/>
      <c r="D22" s="64"/>
      <c r="E22" s="120" t="str">
        <f t="shared" si="0"/>
        <v/>
      </c>
      <c r="F22" s="65"/>
      <c r="G22" s="65"/>
      <c r="H22" s="66"/>
      <c r="I22" s="66"/>
    </row>
    <row r="23" spans="1:9">
      <c r="A23" s="119">
        <v>12</v>
      </c>
      <c r="B23" s="64"/>
      <c r="C23" s="64"/>
      <c r="D23" s="64"/>
      <c r="E23" s="120" t="str">
        <f t="shared" si="0"/>
        <v/>
      </c>
      <c r="F23" s="65"/>
      <c r="G23" s="65"/>
      <c r="H23" s="66"/>
      <c r="I23" s="66"/>
    </row>
    <row r="24" spans="1:9">
      <c r="A24" s="119">
        <v>13</v>
      </c>
      <c r="B24" s="64"/>
      <c r="C24" s="64"/>
      <c r="D24" s="64"/>
      <c r="E24" s="120" t="str">
        <f t="shared" si="0"/>
        <v/>
      </c>
      <c r="F24" s="65"/>
      <c r="G24" s="65"/>
      <c r="H24" s="66"/>
      <c r="I24" s="66"/>
    </row>
    <row r="25" spans="1:9">
      <c r="A25" s="119">
        <v>14</v>
      </c>
      <c r="B25" s="64"/>
      <c r="C25" s="64"/>
      <c r="D25" s="64"/>
      <c r="E25" s="120" t="str">
        <f t="shared" si="0"/>
        <v/>
      </c>
      <c r="F25" s="65"/>
      <c r="G25" s="65"/>
      <c r="H25" s="66"/>
      <c r="I25" s="66"/>
    </row>
    <row r="26" spans="1:9">
      <c r="A26" s="119">
        <v>15</v>
      </c>
      <c r="B26" s="64"/>
      <c r="C26" s="64"/>
      <c r="D26" s="64"/>
      <c r="E26" s="120" t="str">
        <f t="shared" si="0"/>
        <v/>
      </c>
      <c r="F26" s="65"/>
      <c r="G26" s="65"/>
      <c r="H26" s="66"/>
      <c r="I26" s="66"/>
    </row>
    <row r="27" spans="1:9">
      <c r="A27" s="119">
        <v>16</v>
      </c>
      <c r="B27" s="64"/>
      <c r="C27" s="64"/>
      <c r="D27" s="64"/>
      <c r="E27" s="120" t="str">
        <f t="shared" si="0"/>
        <v/>
      </c>
      <c r="F27" s="65"/>
      <c r="G27" s="65"/>
      <c r="H27" s="66"/>
      <c r="I27" s="66"/>
    </row>
    <row r="28" spans="1:9">
      <c r="A28" s="119">
        <v>17</v>
      </c>
      <c r="B28" s="64"/>
      <c r="C28" s="64"/>
      <c r="D28" s="64"/>
      <c r="E28" s="120" t="str">
        <f t="shared" si="0"/>
        <v/>
      </c>
      <c r="F28" s="65"/>
      <c r="G28" s="65"/>
      <c r="H28" s="66"/>
      <c r="I28" s="66"/>
    </row>
    <row r="29" spans="1:9">
      <c r="A29" s="119">
        <v>18</v>
      </c>
      <c r="B29" s="64"/>
      <c r="C29" s="64"/>
      <c r="D29" s="64"/>
      <c r="E29" s="120" t="str">
        <f t="shared" si="0"/>
        <v/>
      </c>
      <c r="F29" s="65"/>
      <c r="G29" s="65"/>
      <c r="H29" s="66"/>
      <c r="I29" s="66"/>
    </row>
    <row r="30" spans="1:9">
      <c r="A30" s="119">
        <v>19</v>
      </c>
      <c r="B30" s="64"/>
      <c r="C30" s="64"/>
      <c r="D30" s="64"/>
      <c r="E30" s="120" t="str">
        <f t="shared" si="0"/>
        <v/>
      </c>
      <c r="F30" s="65"/>
      <c r="G30" s="65"/>
      <c r="H30" s="66"/>
      <c r="I30" s="66"/>
    </row>
    <row r="31" spans="1:9">
      <c r="A31" s="119">
        <v>20</v>
      </c>
      <c r="B31" s="64"/>
      <c r="C31" s="64"/>
      <c r="D31" s="64"/>
      <c r="E31" s="120" t="str">
        <f t="shared" si="0"/>
        <v/>
      </c>
      <c r="F31" s="65"/>
      <c r="G31" s="65"/>
      <c r="H31" s="66"/>
      <c r="I31" s="66"/>
    </row>
    <row r="32" spans="1:9">
      <c r="A32" s="119">
        <v>21</v>
      </c>
      <c r="B32" s="64"/>
      <c r="C32" s="64"/>
      <c r="D32" s="64"/>
      <c r="E32" s="120" t="str">
        <f t="shared" si="0"/>
        <v/>
      </c>
      <c r="F32" s="65"/>
      <c r="G32" s="65"/>
      <c r="H32" s="66"/>
      <c r="I32" s="66"/>
    </row>
    <row r="33" spans="1:9">
      <c r="A33" s="119">
        <v>22</v>
      </c>
      <c r="B33" s="64"/>
      <c r="C33" s="64"/>
      <c r="D33" s="64"/>
      <c r="E33" s="120" t="str">
        <f t="shared" si="0"/>
        <v/>
      </c>
      <c r="F33" s="65"/>
      <c r="G33" s="65"/>
      <c r="H33" s="66"/>
      <c r="I33" s="66"/>
    </row>
    <row r="34" spans="1:9">
      <c r="A34" s="119">
        <v>23</v>
      </c>
      <c r="B34" s="64"/>
      <c r="C34" s="64"/>
      <c r="D34" s="64"/>
      <c r="E34" s="120" t="str">
        <f t="shared" si="0"/>
        <v/>
      </c>
      <c r="F34" s="65"/>
      <c r="G34" s="65"/>
      <c r="H34" s="66"/>
      <c r="I34" s="66"/>
    </row>
    <row r="35" spans="1:9">
      <c r="A35" s="119">
        <v>24</v>
      </c>
      <c r="B35" s="64"/>
      <c r="C35" s="64"/>
      <c r="D35" s="64"/>
      <c r="E35" s="120" t="str">
        <f t="shared" si="0"/>
        <v/>
      </c>
      <c r="F35" s="65"/>
      <c r="G35" s="65"/>
      <c r="H35" s="66"/>
      <c r="I35" s="66"/>
    </row>
    <row r="36" spans="1:9">
      <c r="A36" s="119">
        <v>25</v>
      </c>
      <c r="B36" s="64"/>
      <c r="C36" s="64"/>
      <c r="D36" s="64"/>
      <c r="E36" s="120" t="str">
        <f t="shared" si="0"/>
        <v/>
      </c>
      <c r="F36" s="65"/>
      <c r="G36" s="65"/>
      <c r="H36" s="66"/>
      <c r="I36" s="66"/>
    </row>
    <row r="37" spans="1:9">
      <c r="A37" s="119">
        <v>26</v>
      </c>
      <c r="B37" s="64"/>
      <c r="C37" s="64"/>
      <c r="D37" s="64"/>
      <c r="E37" s="120" t="str">
        <f t="shared" si="0"/>
        <v/>
      </c>
      <c r="F37" s="65"/>
      <c r="G37" s="65"/>
      <c r="H37" s="66"/>
      <c r="I37" s="66"/>
    </row>
    <row r="38" spans="1:9">
      <c r="A38" s="119">
        <v>27</v>
      </c>
      <c r="B38" s="64"/>
      <c r="C38" s="64"/>
      <c r="D38" s="64"/>
      <c r="E38" s="120" t="str">
        <f t="shared" si="0"/>
        <v/>
      </c>
      <c r="F38" s="65"/>
      <c r="G38" s="65"/>
      <c r="H38" s="66"/>
      <c r="I38" s="66"/>
    </row>
    <row r="39" spans="1:9">
      <c r="A39" s="119">
        <v>28</v>
      </c>
      <c r="B39" s="64"/>
      <c r="C39" s="64"/>
      <c r="D39" s="64"/>
      <c r="E39" s="120" t="str">
        <f t="shared" si="0"/>
        <v/>
      </c>
      <c r="F39" s="65"/>
      <c r="G39" s="65"/>
      <c r="H39" s="66"/>
      <c r="I39" s="66"/>
    </row>
    <row r="40" spans="1:9">
      <c r="A40" s="119">
        <v>29</v>
      </c>
      <c r="B40" s="64"/>
      <c r="C40" s="64"/>
      <c r="D40" s="64"/>
      <c r="E40" s="120" t="str">
        <f t="shared" si="0"/>
        <v/>
      </c>
      <c r="F40" s="65"/>
      <c r="G40" s="65"/>
      <c r="H40" s="66"/>
      <c r="I40" s="66"/>
    </row>
    <row r="41" spans="1:9">
      <c r="A41" s="119">
        <v>30</v>
      </c>
      <c r="B41" s="64"/>
      <c r="C41" s="64"/>
      <c r="D41" s="64"/>
      <c r="E41" s="120" t="str">
        <f t="shared" si="0"/>
        <v/>
      </c>
      <c r="F41" s="65"/>
      <c r="G41" s="65"/>
      <c r="H41" s="66"/>
      <c r="I41" s="66"/>
    </row>
    <row r="42" spans="1:9" ht="20.25" customHeight="1">
      <c r="A42" s="153" t="s">
        <v>380</v>
      </c>
      <c r="B42" s="154"/>
      <c r="C42" s="154"/>
      <c r="D42" s="154"/>
      <c r="E42" s="154"/>
      <c r="F42" s="154"/>
      <c r="G42" s="154"/>
      <c r="H42" s="154"/>
      <c r="I42" s="155"/>
    </row>
    <row r="43" spans="1:9">
      <c r="A43" s="119">
        <v>1</v>
      </c>
      <c r="B43" s="64"/>
      <c r="C43" s="64"/>
      <c r="D43" s="64"/>
      <c r="E43" s="120" t="str">
        <f>IFERROR(F43/SUM(G$43:G$72),"")</f>
        <v/>
      </c>
      <c r="F43" s="65"/>
      <c r="G43" s="65"/>
      <c r="H43" s="66"/>
      <c r="I43" s="66"/>
    </row>
    <row r="44" spans="1:9">
      <c r="A44" s="119">
        <v>2</v>
      </c>
      <c r="B44" s="64"/>
      <c r="C44" s="64"/>
      <c r="D44" s="64"/>
      <c r="E44" s="120" t="str">
        <f t="shared" ref="E44:E72" si="1">IFERROR(F44/SUM(G$43:G$72),"")</f>
        <v/>
      </c>
      <c r="F44" s="65"/>
      <c r="G44" s="65"/>
      <c r="H44" s="66"/>
      <c r="I44" s="66"/>
    </row>
    <row r="45" spans="1:9">
      <c r="A45" s="119">
        <v>3</v>
      </c>
      <c r="B45" s="64"/>
      <c r="C45" s="64"/>
      <c r="D45" s="64"/>
      <c r="E45" s="120" t="str">
        <f t="shared" si="1"/>
        <v/>
      </c>
      <c r="F45" s="65"/>
      <c r="G45" s="65"/>
      <c r="H45" s="66"/>
      <c r="I45" s="66"/>
    </row>
    <row r="46" spans="1:9">
      <c r="A46" s="119">
        <v>4</v>
      </c>
      <c r="B46" s="64"/>
      <c r="C46" s="64"/>
      <c r="D46" s="64"/>
      <c r="E46" s="120" t="str">
        <f t="shared" si="1"/>
        <v/>
      </c>
      <c r="F46" s="65"/>
      <c r="G46" s="65"/>
      <c r="H46" s="66"/>
      <c r="I46" s="66"/>
    </row>
    <row r="47" spans="1:9">
      <c r="A47" s="119">
        <v>5</v>
      </c>
      <c r="B47" s="64"/>
      <c r="C47" s="64"/>
      <c r="D47" s="64"/>
      <c r="E47" s="120" t="str">
        <f t="shared" si="1"/>
        <v/>
      </c>
      <c r="F47" s="65"/>
      <c r="G47" s="65"/>
      <c r="H47" s="66"/>
      <c r="I47" s="66"/>
    </row>
    <row r="48" spans="1:9">
      <c r="A48" s="119">
        <v>6</v>
      </c>
      <c r="B48" s="64"/>
      <c r="C48" s="64"/>
      <c r="D48" s="64"/>
      <c r="E48" s="120" t="str">
        <f t="shared" si="1"/>
        <v/>
      </c>
      <c r="F48" s="65"/>
      <c r="G48" s="65"/>
      <c r="H48" s="66"/>
      <c r="I48" s="66"/>
    </row>
    <row r="49" spans="1:9">
      <c r="A49" s="119">
        <v>7</v>
      </c>
      <c r="B49" s="64"/>
      <c r="C49" s="64"/>
      <c r="D49" s="64"/>
      <c r="E49" s="120" t="str">
        <f t="shared" si="1"/>
        <v/>
      </c>
      <c r="F49" s="65"/>
      <c r="G49" s="65"/>
      <c r="H49" s="66"/>
      <c r="I49" s="66"/>
    </row>
    <row r="50" spans="1:9">
      <c r="A50" s="119">
        <v>8</v>
      </c>
      <c r="B50" s="64"/>
      <c r="C50" s="64"/>
      <c r="D50" s="64"/>
      <c r="E50" s="120" t="str">
        <f t="shared" si="1"/>
        <v/>
      </c>
      <c r="F50" s="65"/>
      <c r="G50" s="65"/>
      <c r="H50" s="66"/>
      <c r="I50" s="66"/>
    </row>
    <row r="51" spans="1:9">
      <c r="A51" s="119">
        <v>9</v>
      </c>
      <c r="B51" s="64"/>
      <c r="C51" s="64"/>
      <c r="D51" s="64"/>
      <c r="E51" s="120" t="str">
        <f t="shared" si="1"/>
        <v/>
      </c>
      <c r="F51" s="65"/>
      <c r="G51" s="65"/>
      <c r="H51" s="66"/>
      <c r="I51" s="66"/>
    </row>
    <row r="52" spans="1:9">
      <c r="A52" s="119">
        <v>10</v>
      </c>
      <c r="B52" s="64"/>
      <c r="C52" s="64"/>
      <c r="D52" s="64"/>
      <c r="E52" s="120" t="str">
        <f t="shared" si="1"/>
        <v/>
      </c>
      <c r="F52" s="65"/>
      <c r="G52" s="65"/>
      <c r="H52" s="66"/>
      <c r="I52" s="66"/>
    </row>
    <row r="53" spans="1:9">
      <c r="A53" s="119">
        <v>11</v>
      </c>
      <c r="B53" s="64"/>
      <c r="C53" s="64"/>
      <c r="D53" s="64"/>
      <c r="E53" s="120" t="str">
        <f t="shared" si="1"/>
        <v/>
      </c>
      <c r="F53" s="65"/>
      <c r="G53" s="65"/>
      <c r="H53" s="66"/>
      <c r="I53" s="66"/>
    </row>
    <row r="54" spans="1:9">
      <c r="A54" s="119">
        <v>12</v>
      </c>
      <c r="B54" s="64"/>
      <c r="C54" s="64"/>
      <c r="D54" s="64"/>
      <c r="E54" s="120" t="str">
        <f t="shared" si="1"/>
        <v/>
      </c>
      <c r="F54" s="65"/>
      <c r="G54" s="65"/>
      <c r="H54" s="66"/>
      <c r="I54" s="66"/>
    </row>
    <row r="55" spans="1:9">
      <c r="A55" s="119">
        <v>13</v>
      </c>
      <c r="B55" s="64"/>
      <c r="C55" s="64"/>
      <c r="D55" s="64"/>
      <c r="E55" s="120" t="str">
        <f t="shared" si="1"/>
        <v/>
      </c>
      <c r="F55" s="65"/>
      <c r="G55" s="65"/>
      <c r="H55" s="66"/>
      <c r="I55" s="66"/>
    </row>
    <row r="56" spans="1:9">
      <c r="A56" s="119">
        <v>14</v>
      </c>
      <c r="B56" s="64"/>
      <c r="C56" s="64"/>
      <c r="D56" s="64"/>
      <c r="E56" s="120" t="str">
        <f t="shared" si="1"/>
        <v/>
      </c>
      <c r="F56" s="65"/>
      <c r="G56" s="65"/>
      <c r="H56" s="66"/>
      <c r="I56" s="66"/>
    </row>
    <row r="57" spans="1:9">
      <c r="A57" s="119">
        <v>15</v>
      </c>
      <c r="B57" s="64"/>
      <c r="C57" s="64"/>
      <c r="D57" s="64"/>
      <c r="E57" s="120" t="str">
        <f t="shared" si="1"/>
        <v/>
      </c>
      <c r="F57" s="65"/>
      <c r="G57" s="65"/>
      <c r="H57" s="66"/>
      <c r="I57" s="66"/>
    </row>
    <row r="58" spans="1:9">
      <c r="A58" s="119">
        <v>16</v>
      </c>
      <c r="B58" s="64"/>
      <c r="C58" s="64"/>
      <c r="D58" s="64"/>
      <c r="E58" s="120" t="str">
        <f t="shared" si="1"/>
        <v/>
      </c>
      <c r="F58" s="65"/>
      <c r="G58" s="65"/>
      <c r="H58" s="66"/>
      <c r="I58" s="66"/>
    </row>
    <row r="59" spans="1:9">
      <c r="A59" s="119">
        <v>17</v>
      </c>
      <c r="B59" s="64"/>
      <c r="C59" s="64"/>
      <c r="D59" s="64"/>
      <c r="E59" s="120" t="str">
        <f t="shared" si="1"/>
        <v/>
      </c>
      <c r="F59" s="65"/>
      <c r="G59" s="65"/>
      <c r="H59" s="66"/>
      <c r="I59" s="66"/>
    </row>
    <row r="60" spans="1:9">
      <c r="A60" s="119">
        <v>18</v>
      </c>
      <c r="B60" s="64"/>
      <c r="C60" s="64"/>
      <c r="D60" s="64"/>
      <c r="E60" s="120" t="str">
        <f t="shared" si="1"/>
        <v/>
      </c>
      <c r="F60" s="65"/>
      <c r="G60" s="65"/>
      <c r="H60" s="66"/>
      <c r="I60" s="66"/>
    </row>
    <row r="61" spans="1:9">
      <c r="A61" s="119">
        <v>19</v>
      </c>
      <c r="B61" s="64"/>
      <c r="C61" s="64"/>
      <c r="D61" s="64"/>
      <c r="E61" s="120" t="str">
        <f t="shared" si="1"/>
        <v/>
      </c>
      <c r="F61" s="65"/>
      <c r="G61" s="65"/>
      <c r="H61" s="66"/>
      <c r="I61" s="66"/>
    </row>
    <row r="62" spans="1:9">
      <c r="A62" s="119">
        <v>20</v>
      </c>
      <c r="B62" s="64"/>
      <c r="C62" s="64"/>
      <c r="D62" s="64"/>
      <c r="E62" s="120" t="str">
        <f t="shared" si="1"/>
        <v/>
      </c>
      <c r="F62" s="65"/>
      <c r="G62" s="65"/>
      <c r="H62" s="66"/>
      <c r="I62" s="66"/>
    </row>
    <row r="63" spans="1:9">
      <c r="A63" s="119">
        <v>21</v>
      </c>
      <c r="B63" s="64"/>
      <c r="C63" s="64"/>
      <c r="D63" s="64"/>
      <c r="E63" s="120" t="str">
        <f t="shared" si="1"/>
        <v/>
      </c>
      <c r="F63" s="65"/>
      <c r="G63" s="65"/>
      <c r="H63" s="66"/>
      <c r="I63" s="66"/>
    </row>
    <row r="64" spans="1:9">
      <c r="A64" s="119">
        <v>22</v>
      </c>
      <c r="B64" s="64"/>
      <c r="C64" s="64"/>
      <c r="D64" s="64"/>
      <c r="E64" s="120" t="str">
        <f t="shared" si="1"/>
        <v/>
      </c>
      <c r="F64" s="65"/>
      <c r="G64" s="65"/>
      <c r="H64" s="66"/>
      <c r="I64" s="66"/>
    </row>
    <row r="65" spans="1:9">
      <c r="A65" s="119">
        <v>23</v>
      </c>
      <c r="B65" s="64"/>
      <c r="C65" s="64"/>
      <c r="D65" s="64"/>
      <c r="E65" s="120" t="str">
        <f t="shared" si="1"/>
        <v/>
      </c>
      <c r="F65" s="65"/>
      <c r="G65" s="65"/>
      <c r="H65" s="66"/>
      <c r="I65" s="66"/>
    </row>
    <row r="66" spans="1:9">
      <c r="A66" s="119">
        <v>24</v>
      </c>
      <c r="B66" s="64"/>
      <c r="C66" s="64"/>
      <c r="D66" s="64"/>
      <c r="E66" s="120" t="str">
        <f t="shared" si="1"/>
        <v/>
      </c>
      <c r="F66" s="65"/>
      <c r="G66" s="65"/>
      <c r="H66" s="66"/>
      <c r="I66" s="66"/>
    </row>
    <row r="67" spans="1:9">
      <c r="A67" s="119">
        <v>25</v>
      </c>
      <c r="B67" s="64"/>
      <c r="C67" s="64"/>
      <c r="D67" s="64"/>
      <c r="E67" s="120" t="str">
        <f t="shared" si="1"/>
        <v/>
      </c>
      <c r="F67" s="65"/>
      <c r="G67" s="65"/>
      <c r="H67" s="66"/>
      <c r="I67" s="66"/>
    </row>
    <row r="68" spans="1:9">
      <c r="A68" s="119">
        <v>26</v>
      </c>
      <c r="B68" s="64"/>
      <c r="C68" s="64"/>
      <c r="D68" s="64"/>
      <c r="E68" s="120" t="str">
        <f t="shared" si="1"/>
        <v/>
      </c>
      <c r="F68" s="65"/>
      <c r="G68" s="65"/>
      <c r="H68" s="66"/>
      <c r="I68" s="66"/>
    </row>
    <row r="69" spans="1:9">
      <c r="A69" s="119">
        <v>27</v>
      </c>
      <c r="B69" s="64"/>
      <c r="C69" s="64"/>
      <c r="D69" s="64"/>
      <c r="E69" s="120" t="str">
        <f t="shared" si="1"/>
        <v/>
      </c>
      <c r="F69" s="65"/>
      <c r="G69" s="65"/>
      <c r="H69" s="66"/>
      <c r="I69" s="66"/>
    </row>
    <row r="70" spans="1:9">
      <c r="A70" s="119">
        <v>28</v>
      </c>
      <c r="B70" s="64"/>
      <c r="C70" s="64"/>
      <c r="D70" s="64"/>
      <c r="E70" s="120" t="str">
        <f t="shared" si="1"/>
        <v/>
      </c>
      <c r="F70" s="65"/>
      <c r="G70" s="65"/>
      <c r="H70" s="66"/>
      <c r="I70" s="66"/>
    </row>
    <row r="71" spans="1:9">
      <c r="A71" s="119">
        <v>29</v>
      </c>
      <c r="B71" s="64"/>
      <c r="C71" s="64"/>
      <c r="D71" s="64"/>
      <c r="E71" s="120" t="str">
        <f t="shared" si="1"/>
        <v/>
      </c>
      <c r="F71" s="65"/>
      <c r="G71" s="65"/>
      <c r="H71" s="66"/>
      <c r="I71" s="66"/>
    </row>
    <row r="72" spans="1:9">
      <c r="A72" s="119">
        <v>30</v>
      </c>
      <c r="B72" s="64"/>
      <c r="C72" s="64"/>
      <c r="D72" s="64"/>
      <c r="E72" s="120" t="str">
        <f t="shared" si="1"/>
        <v/>
      </c>
      <c r="F72" s="65"/>
      <c r="G72" s="65"/>
      <c r="H72" s="66"/>
      <c r="I72" s="66"/>
    </row>
    <row r="73" spans="1:9" ht="20.25" customHeight="1">
      <c r="A73" s="153" t="s">
        <v>381</v>
      </c>
      <c r="B73" s="154"/>
      <c r="C73" s="154"/>
      <c r="D73" s="154"/>
      <c r="E73" s="154"/>
      <c r="F73" s="154"/>
      <c r="G73" s="154"/>
      <c r="H73" s="154"/>
      <c r="I73" s="155"/>
    </row>
    <row r="74" spans="1:9">
      <c r="A74" s="119">
        <v>1</v>
      </c>
      <c r="B74" s="64"/>
      <c r="C74" s="64"/>
      <c r="D74" s="64"/>
      <c r="E74" s="120" t="str">
        <f>IFERROR(F74/SUM(G$74:G$103),"")</f>
        <v/>
      </c>
      <c r="F74" s="65"/>
      <c r="G74" s="65"/>
      <c r="H74" s="66"/>
      <c r="I74" s="66"/>
    </row>
    <row r="75" spans="1:9">
      <c r="A75" s="119">
        <v>2</v>
      </c>
      <c r="B75" s="64"/>
      <c r="C75" s="64"/>
      <c r="D75" s="64"/>
      <c r="E75" s="120" t="str">
        <f t="shared" ref="E75:E103" si="2">IFERROR(F75/SUM(G$74:G$103),"")</f>
        <v/>
      </c>
      <c r="F75" s="65"/>
      <c r="G75" s="65"/>
      <c r="H75" s="66"/>
      <c r="I75" s="66"/>
    </row>
    <row r="76" spans="1:9">
      <c r="A76" s="119">
        <v>3</v>
      </c>
      <c r="B76" s="64"/>
      <c r="C76" s="64"/>
      <c r="D76" s="64"/>
      <c r="E76" s="120" t="str">
        <f t="shared" si="2"/>
        <v/>
      </c>
      <c r="F76" s="65"/>
      <c r="G76" s="65"/>
      <c r="H76" s="66"/>
      <c r="I76" s="66"/>
    </row>
    <row r="77" spans="1:9">
      <c r="A77" s="119">
        <v>4</v>
      </c>
      <c r="B77" s="64"/>
      <c r="C77" s="64"/>
      <c r="D77" s="64"/>
      <c r="E77" s="120" t="str">
        <f t="shared" si="2"/>
        <v/>
      </c>
      <c r="F77" s="65"/>
      <c r="G77" s="65"/>
      <c r="H77" s="66"/>
      <c r="I77" s="66"/>
    </row>
    <row r="78" spans="1:9">
      <c r="A78" s="119">
        <v>5</v>
      </c>
      <c r="B78" s="64"/>
      <c r="C78" s="64"/>
      <c r="D78" s="64"/>
      <c r="E78" s="120" t="str">
        <f t="shared" si="2"/>
        <v/>
      </c>
      <c r="F78" s="65"/>
      <c r="G78" s="65"/>
      <c r="H78" s="66"/>
      <c r="I78" s="66"/>
    </row>
    <row r="79" spans="1:9">
      <c r="A79" s="119">
        <v>6</v>
      </c>
      <c r="B79" s="64"/>
      <c r="C79" s="64"/>
      <c r="D79" s="64"/>
      <c r="E79" s="120" t="str">
        <f t="shared" si="2"/>
        <v/>
      </c>
      <c r="F79" s="65"/>
      <c r="G79" s="65"/>
      <c r="H79" s="66"/>
      <c r="I79" s="66"/>
    </row>
    <row r="80" spans="1:9">
      <c r="A80" s="119">
        <v>7</v>
      </c>
      <c r="B80" s="64"/>
      <c r="C80" s="64"/>
      <c r="D80" s="64"/>
      <c r="E80" s="120" t="str">
        <f t="shared" si="2"/>
        <v/>
      </c>
      <c r="F80" s="65"/>
      <c r="G80" s="65"/>
      <c r="H80" s="66"/>
      <c r="I80" s="66"/>
    </row>
    <row r="81" spans="1:9">
      <c r="A81" s="119">
        <v>8</v>
      </c>
      <c r="B81" s="64"/>
      <c r="C81" s="64"/>
      <c r="D81" s="64"/>
      <c r="E81" s="120" t="str">
        <f t="shared" si="2"/>
        <v/>
      </c>
      <c r="F81" s="65"/>
      <c r="G81" s="65"/>
      <c r="H81" s="66"/>
      <c r="I81" s="66"/>
    </row>
    <row r="82" spans="1:9">
      <c r="A82" s="119">
        <v>9</v>
      </c>
      <c r="B82" s="64"/>
      <c r="C82" s="64"/>
      <c r="D82" s="64"/>
      <c r="E82" s="120" t="str">
        <f t="shared" si="2"/>
        <v/>
      </c>
      <c r="F82" s="65"/>
      <c r="G82" s="65"/>
      <c r="H82" s="66"/>
      <c r="I82" s="66"/>
    </row>
    <row r="83" spans="1:9">
      <c r="A83" s="119">
        <v>10</v>
      </c>
      <c r="B83" s="64"/>
      <c r="C83" s="64"/>
      <c r="D83" s="64"/>
      <c r="E83" s="120" t="str">
        <f t="shared" si="2"/>
        <v/>
      </c>
      <c r="F83" s="65"/>
      <c r="G83" s="65"/>
      <c r="H83" s="66"/>
      <c r="I83" s="66"/>
    </row>
    <row r="84" spans="1:9">
      <c r="A84" s="119">
        <v>11</v>
      </c>
      <c r="B84" s="64"/>
      <c r="C84" s="64"/>
      <c r="D84" s="64"/>
      <c r="E84" s="120" t="str">
        <f t="shared" si="2"/>
        <v/>
      </c>
      <c r="F84" s="65"/>
      <c r="G84" s="65"/>
      <c r="H84" s="66"/>
      <c r="I84" s="66"/>
    </row>
    <row r="85" spans="1:9">
      <c r="A85" s="119">
        <v>12</v>
      </c>
      <c r="B85" s="64"/>
      <c r="C85" s="64"/>
      <c r="D85" s="64"/>
      <c r="E85" s="120" t="str">
        <f t="shared" si="2"/>
        <v/>
      </c>
      <c r="F85" s="65"/>
      <c r="G85" s="65"/>
      <c r="H85" s="66"/>
      <c r="I85" s="66"/>
    </row>
    <row r="86" spans="1:9">
      <c r="A86" s="119">
        <v>13</v>
      </c>
      <c r="B86" s="64"/>
      <c r="C86" s="64"/>
      <c r="D86" s="64"/>
      <c r="E86" s="120" t="str">
        <f t="shared" si="2"/>
        <v/>
      </c>
      <c r="F86" s="65"/>
      <c r="G86" s="65"/>
      <c r="H86" s="66"/>
      <c r="I86" s="66"/>
    </row>
    <row r="87" spans="1:9">
      <c r="A87" s="119">
        <v>14</v>
      </c>
      <c r="B87" s="64"/>
      <c r="C87" s="64"/>
      <c r="D87" s="64"/>
      <c r="E87" s="120" t="str">
        <f t="shared" si="2"/>
        <v/>
      </c>
      <c r="F87" s="65"/>
      <c r="G87" s="65"/>
      <c r="H87" s="66"/>
      <c r="I87" s="66"/>
    </row>
    <row r="88" spans="1:9">
      <c r="A88" s="119">
        <v>15</v>
      </c>
      <c r="B88" s="64"/>
      <c r="C88" s="64"/>
      <c r="D88" s="64"/>
      <c r="E88" s="120" t="str">
        <f t="shared" si="2"/>
        <v/>
      </c>
      <c r="F88" s="65"/>
      <c r="G88" s="65"/>
      <c r="H88" s="66"/>
      <c r="I88" s="66"/>
    </row>
    <row r="89" spans="1:9">
      <c r="A89" s="119">
        <v>16</v>
      </c>
      <c r="B89" s="64"/>
      <c r="C89" s="64"/>
      <c r="D89" s="64"/>
      <c r="E89" s="120" t="str">
        <f t="shared" si="2"/>
        <v/>
      </c>
      <c r="F89" s="65"/>
      <c r="G89" s="65"/>
      <c r="H89" s="66"/>
      <c r="I89" s="66"/>
    </row>
    <row r="90" spans="1:9">
      <c r="A90" s="119">
        <v>17</v>
      </c>
      <c r="B90" s="64"/>
      <c r="C90" s="64"/>
      <c r="D90" s="64"/>
      <c r="E90" s="120" t="str">
        <f t="shared" si="2"/>
        <v/>
      </c>
      <c r="F90" s="65"/>
      <c r="G90" s="65"/>
      <c r="H90" s="66"/>
      <c r="I90" s="66"/>
    </row>
    <row r="91" spans="1:9">
      <c r="A91" s="119">
        <v>18</v>
      </c>
      <c r="B91" s="64"/>
      <c r="C91" s="64"/>
      <c r="D91" s="64"/>
      <c r="E91" s="120" t="str">
        <f t="shared" si="2"/>
        <v/>
      </c>
      <c r="F91" s="65"/>
      <c r="G91" s="65"/>
      <c r="H91" s="66"/>
      <c r="I91" s="66"/>
    </row>
    <row r="92" spans="1:9">
      <c r="A92" s="119">
        <v>19</v>
      </c>
      <c r="B92" s="64"/>
      <c r="C92" s="64"/>
      <c r="D92" s="64"/>
      <c r="E92" s="120" t="str">
        <f t="shared" si="2"/>
        <v/>
      </c>
      <c r="F92" s="65"/>
      <c r="G92" s="65"/>
      <c r="H92" s="66"/>
      <c r="I92" s="66"/>
    </row>
    <row r="93" spans="1:9">
      <c r="A93" s="119">
        <v>20</v>
      </c>
      <c r="B93" s="64"/>
      <c r="C93" s="64"/>
      <c r="D93" s="64"/>
      <c r="E93" s="120" t="str">
        <f t="shared" si="2"/>
        <v/>
      </c>
      <c r="F93" s="65"/>
      <c r="G93" s="65"/>
      <c r="H93" s="66"/>
      <c r="I93" s="66"/>
    </row>
    <row r="94" spans="1:9">
      <c r="A94" s="119">
        <v>21</v>
      </c>
      <c r="B94" s="64"/>
      <c r="C94" s="64"/>
      <c r="D94" s="64"/>
      <c r="E94" s="120" t="str">
        <f t="shared" si="2"/>
        <v/>
      </c>
      <c r="F94" s="65"/>
      <c r="G94" s="65"/>
      <c r="H94" s="66"/>
      <c r="I94" s="66"/>
    </row>
    <row r="95" spans="1:9">
      <c r="A95" s="119">
        <v>22</v>
      </c>
      <c r="B95" s="64"/>
      <c r="C95" s="64"/>
      <c r="D95" s="64"/>
      <c r="E95" s="120" t="str">
        <f t="shared" si="2"/>
        <v/>
      </c>
      <c r="F95" s="65"/>
      <c r="G95" s="65"/>
      <c r="H95" s="66"/>
      <c r="I95" s="66"/>
    </row>
    <row r="96" spans="1:9">
      <c r="A96" s="119">
        <v>23</v>
      </c>
      <c r="B96" s="64"/>
      <c r="C96" s="64"/>
      <c r="D96" s="64"/>
      <c r="E96" s="120" t="str">
        <f t="shared" si="2"/>
        <v/>
      </c>
      <c r="F96" s="65"/>
      <c r="G96" s="65"/>
      <c r="H96" s="66"/>
      <c r="I96" s="66"/>
    </row>
    <row r="97" spans="1:9">
      <c r="A97" s="119">
        <v>24</v>
      </c>
      <c r="B97" s="64"/>
      <c r="C97" s="64"/>
      <c r="D97" s="64"/>
      <c r="E97" s="120" t="str">
        <f t="shared" si="2"/>
        <v/>
      </c>
      <c r="F97" s="65"/>
      <c r="G97" s="65"/>
      <c r="H97" s="66"/>
      <c r="I97" s="66"/>
    </row>
    <row r="98" spans="1:9">
      <c r="A98" s="119">
        <v>25</v>
      </c>
      <c r="B98" s="64"/>
      <c r="C98" s="64"/>
      <c r="D98" s="64"/>
      <c r="E98" s="120" t="str">
        <f t="shared" si="2"/>
        <v/>
      </c>
      <c r="F98" s="65"/>
      <c r="G98" s="65"/>
      <c r="H98" s="66"/>
      <c r="I98" s="66"/>
    </row>
    <row r="99" spans="1:9">
      <c r="A99" s="119">
        <v>26</v>
      </c>
      <c r="B99" s="64"/>
      <c r="C99" s="64"/>
      <c r="D99" s="64"/>
      <c r="E99" s="120" t="str">
        <f t="shared" si="2"/>
        <v/>
      </c>
      <c r="F99" s="65"/>
      <c r="G99" s="65"/>
      <c r="H99" s="66"/>
      <c r="I99" s="66"/>
    </row>
    <row r="100" spans="1:9">
      <c r="A100" s="119">
        <v>27</v>
      </c>
      <c r="B100" s="64"/>
      <c r="C100" s="64"/>
      <c r="D100" s="64"/>
      <c r="E100" s="120" t="str">
        <f t="shared" si="2"/>
        <v/>
      </c>
      <c r="F100" s="65"/>
      <c r="G100" s="65"/>
      <c r="H100" s="66"/>
      <c r="I100" s="66"/>
    </row>
    <row r="101" spans="1:9">
      <c r="A101" s="119">
        <v>28</v>
      </c>
      <c r="B101" s="64"/>
      <c r="C101" s="64"/>
      <c r="D101" s="64"/>
      <c r="E101" s="120" t="str">
        <f t="shared" si="2"/>
        <v/>
      </c>
      <c r="F101" s="65"/>
      <c r="G101" s="65"/>
      <c r="H101" s="66"/>
      <c r="I101" s="66"/>
    </row>
    <row r="102" spans="1:9">
      <c r="A102" s="119">
        <v>29</v>
      </c>
      <c r="B102" s="64"/>
      <c r="C102" s="64"/>
      <c r="D102" s="64"/>
      <c r="E102" s="120" t="str">
        <f t="shared" si="2"/>
        <v/>
      </c>
      <c r="F102" s="65"/>
      <c r="G102" s="65"/>
      <c r="H102" s="66"/>
      <c r="I102" s="66"/>
    </row>
    <row r="103" spans="1:9">
      <c r="A103" s="119">
        <v>30</v>
      </c>
      <c r="B103" s="64"/>
      <c r="C103" s="64"/>
      <c r="D103" s="64"/>
      <c r="E103" s="120" t="str">
        <f t="shared" si="2"/>
        <v/>
      </c>
      <c r="F103" s="65"/>
      <c r="G103" s="65"/>
      <c r="H103" s="66"/>
      <c r="I103" s="66"/>
    </row>
    <row r="104" spans="1:9" ht="20.25" customHeight="1">
      <c r="A104" s="153" t="s">
        <v>382</v>
      </c>
      <c r="B104" s="154"/>
      <c r="C104" s="154"/>
      <c r="D104" s="154"/>
      <c r="E104" s="154"/>
      <c r="F104" s="154"/>
      <c r="G104" s="154"/>
      <c r="H104" s="154"/>
      <c r="I104" s="155"/>
    </row>
    <row r="105" spans="1:9">
      <c r="A105" s="119">
        <v>1</v>
      </c>
      <c r="B105" s="64"/>
      <c r="C105" s="64"/>
      <c r="D105" s="64"/>
      <c r="E105" s="120" t="str">
        <f>IFERROR(F105/SUM(G$105:G$134),"")</f>
        <v/>
      </c>
      <c r="F105" s="65"/>
      <c r="G105" s="65"/>
      <c r="H105" s="66"/>
      <c r="I105" s="66"/>
    </row>
    <row r="106" spans="1:9">
      <c r="A106" s="119">
        <v>2</v>
      </c>
      <c r="B106" s="64"/>
      <c r="C106" s="64"/>
      <c r="D106" s="64"/>
      <c r="E106" s="120" t="str">
        <f t="shared" ref="E106:E134" si="3">IFERROR(F106/SUM(G$105:G$134),"")</f>
        <v/>
      </c>
      <c r="F106" s="65"/>
      <c r="G106" s="65"/>
      <c r="H106" s="66"/>
      <c r="I106" s="66"/>
    </row>
    <row r="107" spans="1:9">
      <c r="A107" s="119">
        <v>3</v>
      </c>
      <c r="B107" s="64"/>
      <c r="C107" s="64"/>
      <c r="D107" s="64"/>
      <c r="E107" s="120" t="str">
        <f t="shared" si="3"/>
        <v/>
      </c>
      <c r="F107" s="65"/>
      <c r="G107" s="65"/>
      <c r="H107" s="66"/>
      <c r="I107" s="66"/>
    </row>
    <row r="108" spans="1:9">
      <c r="A108" s="119">
        <v>4</v>
      </c>
      <c r="B108" s="64"/>
      <c r="C108" s="64"/>
      <c r="D108" s="64"/>
      <c r="E108" s="120" t="str">
        <f t="shared" si="3"/>
        <v/>
      </c>
      <c r="F108" s="65"/>
      <c r="G108" s="65"/>
      <c r="H108" s="66"/>
      <c r="I108" s="66"/>
    </row>
    <row r="109" spans="1:9">
      <c r="A109" s="119">
        <v>5</v>
      </c>
      <c r="B109" s="64"/>
      <c r="C109" s="64"/>
      <c r="D109" s="64"/>
      <c r="E109" s="120" t="str">
        <f t="shared" si="3"/>
        <v/>
      </c>
      <c r="F109" s="65"/>
      <c r="G109" s="65"/>
      <c r="H109" s="66"/>
      <c r="I109" s="66"/>
    </row>
    <row r="110" spans="1:9">
      <c r="A110" s="119">
        <v>6</v>
      </c>
      <c r="B110" s="64"/>
      <c r="C110" s="64"/>
      <c r="D110" s="64"/>
      <c r="E110" s="120" t="str">
        <f t="shared" si="3"/>
        <v/>
      </c>
      <c r="F110" s="65"/>
      <c r="G110" s="65"/>
      <c r="H110" s="66"/>
      <c r="I110" s="66"/>
    </row>
    <row r="111" spans="1:9">
      <c r="A111" s="119">
        <v>7</v>
      </c>
      <c r="B111" s="64"/>
      <c r="C111" s="64"/>
      <c r="D111" s="64"/>
      <c r="E111" s="120" t="str">
        <f t="shared" si="3"/>
        <v/>
      </c>
      <c r="F111" s="65"/>
      <c r="G111" s="65"/>
      <c r="H111" s="66"/>
      <c r="I111" s="66"/>
    </row>
    <row r="112" spans="1:9">
      <c r="A112" s="119">
        <v>8</v>
      </c>
      <c r="B112" s="64"/>
      <c r="C112" s="64"/>
      <c r="D112" s="64"/>
      <c r="E112" s="120" t="str">
        <f t="shared" si="3"/>
        <v/>
      </c>
      <c r="F112" s="65"/>
      <c r="G112" s="65"/>
      <c r="H112" s="66"/>
      <c r="I112" s="66"/>
    </row>
    <row r="113" spans="1:9">
      <c r="A113" s="119">
        <v>9</v>
      </c>
      <c r="B113" s="64"/>
      <c r="C113" s="64"/>
      <c r="D113" s="64"/>
      <c r="E113" s="120" t="str">
        <f t="shared" si="3"/>
        <v/>
      </c>
      <c r="F113" s="65"/>
      <c r="G113" s="65"/>
      <c r="H113" s="66"/>
      <c r="I113" s="66"/>
    </row>
    <row r="114" spans="1:9">
      <c r="A114" s="119">
        <v>10</v>
      </c>
      <c r="B114" s="64"/>
      <c r="C114" s="64"/>
      <c r="D114" s="64"/>
      <c r="E114" s="120" t="str">
        <f t="shared" si="3"/>
        <v/>
      </c>
      <c r="F114" s="65"/>
      <c r="G114" s="65"/>
      <c r="H114" s="66"/>
      <c r="I114" s="66"/>
    </row>
    <row r="115" spans="1:9">
      <c r="A115" s="119">
        <v>11</v>
      </c>
      <c r="B115" s="64"/>
      <c r="C115" s="64"/>
      <c r="D115" s="64"/>
      <c r="E115" s="120" t="str">
        <f t="shared" si="3"/>
        <v/>
      </c>
      <c r="F115" s="65"/>
      <c r="G115" s="65"/>
      <c r="H115" s="66"/>
      <c r="I115" s="66"/>
    </row>
    <row r="116" spans="1:9">
      <c r="A116" s="119">
        <v>12</v>
      </c>
      <c r="B116" s="64"/>
      <c r="C116" s="64"/>
      <c r="D116" s="64"/>
      <c r="E116" s="120" t="str">
        <f t="shared" si="3"/>
        <v/>
      </c>
      <c r="F116" s="65"/>
      <c r="G116" s="65"/>
      <c r="H116" s="66"/>
      <c r="I116" s="66"/>
    </row>
    <row r="117" spans="1:9">
      <c r="A117" s="119">
        <v>13</v>
      </c>
      <c r="B117" s="64"/>
      <c r="C117" s="64"/>
      <c r="D117" s="64"/>
      <c r="E117" s="120" t="str">
        <f t="shared" si="3"/>
        <v/>
      </c>
      <c r="F117" s="65"/>
      <c r="G117" s="65"/>
      <c r="H117" s="66"/>
      <c r="I117" s="66"/>
    </row>
    <row r="118" spans="1:9">
      <c r="A118" s="119">
        <v>14</v>
      </c>
      <c r="B118" s="64"/>
      <c r="C118" s="64"/>
      <c r="D118" s="64"/>
      <c r="E118" s="120" t="str">
        <f t="shared" si="3"/>
        <v/>
      </c>
      <c r="F118" s="65"/>
      <c r="G118" s="65"/>
      <c r="H118" s="66"/>
      <c r="I118" s="66"/>
    </row>
    <row r="119" spans="1:9">
      <c r="A119" s="119">
        <v>15</v>
      </c>
      <c r="B119" s="64"/>
      <c r="C119" s="64"/>
      <c r="D119" s="64"/>
      <c r="E119" s="120" t="str">
        <f t="shared" si="3"/>
        <v/>
      </c>
      <c r="F119" s="65"/>
      <c r="G119" s="65"/>
      <c r="H119" s="66"/>
      <c r="I119" s="66"/>
    </row>
    <row r="120" spans="1:9">
      <c r="A120" s="119">
        <v>16</v>
      </c>
      <c r="B120" s="64"/>
      <c r="C120" s="64"/>
      <c r="D120" s="64"/>
      <c r="E120" s="120" t="str">
        <f t="shared" si="3"/>
        <v/>
      </c>
      <c r="F120" s="65"/>
      <c r="G120" s="65"/>
      <c r="H120" s="66"/>
      <c r="I120" s="66"/>
    </row>
    <row r="121" spans="1:9">
      <c r="A121" s="119">
        <v>17</v>
      </c>
      <c r="B121" s="64"/>
      <c r="C121" s="64"/>
      <c r="D121" s="64"/>
      <c r="E121" s="120" t="str">
        <f t="shared" si="3"/>
        <v/>
      </c>
      <c r="F121" s="65"/>
      <c r="G121" s="65"/>
      <c r="H121" s="66"/>
      <c r="I121" s="66"/>
    </row>
    <row r="122" spans="1:9">
      <c r="A122" s="119">
        <v>18</v>
      </c>
      <c r="B122" s="64"/>
      <c r="C122" s="64"/>
      <c r="D122" s="64"/>
      <c r="E122" s="120" t="str">
        <f t="shared" si="3"/>
        <v/>
      </c>
      <c r="F122" s="65"/>
      <c r="G122" s="65"/>
      <c r="H122" s="66"/>
      <c r="I122" s="66"/>
    </row>
    <row r="123" spans="1:9">
      <c r="A123" s="119">
        <v>19</v>
      </c>
      <c r="B123" s="64"/>
      <c r="C123" s="64"/>
      <c r="D123" s="64"/>
      <c r="E123" s="120" t="str">
        <f t="shared" si="3"/>
        <v/>
      </c>
      <c r="F123" s="65"/>
      <c r="G123" s="65"/>
      <c r="H123" s="66"/>
      <c r="I123" s="66"/>
    </row>
    <row r="124" spans="1:9">
      <c r="A124" s="119">
        <v>20</v>
      </c>
      <c r="B124" s="64"/>
      <c r="C124" s="64"/>
      <c r="D124" s="64"/>
      <c r="E124" s="120" t="str">
        <f t="shared" si="3"/>
        <v/>
      </c>
      <c r="F124" s="65"/>
      <c r="G124" s="65"/>
      <c r="H124" s="66"/>
      <c r="I124" s="66"/>
    </row>
    <row r="125" spans="1:9">
      <c r="A125" s="119">
        <v>21</v>
      </c>
      <c r="B125" s="64"/>
      <c r="C125" s="64"/>
      <c r="D125" s="64"/>
      <c r="E125" s="120" t="str">
        <f t="shared" si="3"/>
        <v/>
      </c>
      <c r="F125" s="65"/>
      <c r="G125" s="65"/>
      <c r="H125" s="66"/>
      <c r="I125" s="66"/>
    </row>
    <row r="126" spans="1:9">
      <c r="A126" s="119">
        <v>22</v>
      </c>
      <c r="B126" s="64"/>
      <c r="C126" s="64"/>
      <c r="D126" s="64"/>
      <c r="E126" s="120" t="str">
        <f t="shared" si="3"/>
        <v/>
      </c>
      <c r="F126" s="65"/>
      <c r="G126" s="65"/>
      <c r="H126" s="66"/>
      <c r="I126" s="66"/>
    </row>
    <row r="127" spans="1:9">
      <c r="A127" s="119">
        <v>23</v>
      </c>
      <c r="B127" s="64"/>
      <c r="C127" s="64"/>
      <c r="D127" s="64"/>
      <c r="E127" s="120" t="str">
        <f t="shared" si="3"/>
        <v/>
      </c>
      <c r="F127" s="65"/>
      <c r="G127" s="65"/>
      <c r="H127" s="66"/>
      <c r="I127" s="66"/>
    </row>
    <row r="128" spans="1:9">
      <c r="A128" s="119">
        <v>24</v>
      </c>
      <c r="B128" s="64"/>
      <c r="C128" s="64"/>
      <c r="D128" s="64"/>
      <c r="E128" s="120" t="str">
        <f t="shared" si="3"/>
        <v/>
      </c>
      <c r="F128" s="65"/>
      <c r="G128" s="65"/>
      <c r="H128" s="66"/>
      <c r="I128" s="66"/>
    </row>
    <row r="129" spans="1:9">
      <c r="A129" s="119">
        <v>25</v>
      </c>
      <c r="B129" s="64"/>
      <c r="C129" s="64"/>
      <c r="D129" s="64"/>
      <c r="E129" s="120" t="str">
        <f t="shared" si="3"/>
        <v/>
      </c>
      <c r="F129" s="65"/>
      <c r="G129" s="65"/>
      <c r="H129" s="66"/>
      <c r="I129" s="66"/>
    </row>
    <row r="130" spans="1:9">
      <c r="A130" s="119">
        <v>26</v>
      </c>
      <c r="B130" s="64"/>
      <c r="C130" s="64"/>
      <c r="D130" s="64"/>
      <c r="E130" s="120" t="str">
        <f t="shared" si="3"/>
        <v/>
      </c>
      <c r="F130" s="65"/>
      <c r="G130" s="65"/>
      <c r="H130" s="66"/>
      <c r="I130" s="66"/>
    </row>
    <row r="131" spans="1:9">
      <c r="A131" s="119">
        <v>27</v>
      </c>
      <c r="B131" s="64"/>
      <c r="C131" s="64"/>
      <c r="D131" s="64"/>
      <c r="E131" s="120" t="str">
        <f t="shared" si="3"/>
        <v/>
      </c>
      <c r="F131" s="65"/>
      <c r="G131" s="65"/>
      <c r="H131" s="66"/>
      <c r="I131" s="66"/>
    </row>
    <row r="132" spans="1:9">
      <c r="A132" s="119">
        <v>28</v>
      </c>
      <c r="B132" s="64"/>
      <c r="C132" s="64"/>
      <c r="D132" s="64"/>
      <c r="E132" s="120" t="str">
        <f t="shared" si="3"/>
        <v/>
      </c>
      <c r="F132" s="65"/>
      <c r="G132" s="65"/>
      <c r="H132" s="66"/>
      <c r="I132" s="66"/>
    </row>
    <row r="133" spans="1:9">
      <c r="A133" s="119">
        <v>29</v>
      </c>
      <c r="B133" s="64"/>
      <c r="C133" s="64"/>
      <c r="D133" s="64"/>
      <c r="E133" s="120" t="str">
        <f t="shared" si="3"/>
        <v/>
      </c>
      <c r="F133" s="65"/>
      <c r="G133" s="65"/>
      <c r="H133" s="66"/>
      <c r="I133" s="66"/>
    </row>
    <row r="134" spans="1:9">
      <c r="A134" s="119">
        <v>30</v>
      </c>
      <c r="B134" s="64"/>
      <c r="C134" s="64"/>
      <c r="D134" s="64"/>
      <c r="E134" s="120" t="str">
        <f t="shared" si="3"/>
        <v/>
      </c>
      <c r="F134" s="65"/>
      <c r="G134" s="65"/>
      <c r="H134" s="66"/>
      <c r="I134" s="66"/>
    </row>
    <row r="137" spans="1:9" s="110" customFormat="1" ht="15" customHeight="1">
      <c r="C137" s="156" t="s">
        <v>336</v>
      </c>
      <c r="D137" s="156"/>
      <c r="E137" s="156"/>
      <c r="F137" s="121"/>
    </row>
    <row r="138" spans="1:9" s="110" customFormat="1" ht="8.25" customHeight="1">
      <c r="C138" s="122"/>
      <c r="D138" s="122"/>
      <c r="E138" s="122"/>
      <c r="F138" s="122"/>
    </row>
    <row r="139" spans="1:9" s="110" customFormat="1" ht="24.75" customHeight="1">
      <c r="C139" s="148" t="s">
        <v>337</v>
      </c>
      <c r="D139" s="148"/>
      <c r="E139" s="123" t="s">
        <v>347</v>
      </c>
      <c r="F139" s="122" t="str">
        <f>+Маягт1!E41</f>
        <v>/</v>
      </c>
      <c r="G139" s="149"/>
      <c r="H139" s="149"/>
    </row>
    <row r="140" spans="1:9" s="110" customFormat="1" ht="19.5" customHeight="1">
      <c r="C140" s="150" t="s">
        <v>339</v>
      </c>
      <c r="D140" s="150"/>
      <c r="E140" s="123" t="s">
        <v>347</v>
      </c>
      <c r="F140" s="122" t="str">
        <f>+Маягт1!E42</f>
        <v>/</v>
      </c>
      <c r="G140" s="151"/>
      <c r="H140" s="151"/>
    </row>
    <row r="141" spans="1:9" s="110" customFormat="1">
      <c r="C141" s="152" t="s">
        <v>340</v>
      </c>
      <c r="D141" s="152"/>
      <c r="E141" s="124"/>
    </row>
  </sheetData>
  <sheetProtection password="CF7A" sheet="1" objects="1" scenarios="1" selectLockedCells="1"/>
  <mergeCells count="15">
    <mergeCell ref="C2:H2"/>
    <mergeCell ref="A9:A10"/>
    <mergeCell ref="B9:D9"/>
    <mergeCell ref="E9:G9"/>
    <mergeCell ref="H9:I9"/>
    <mergeCell ref="A11:I11"/>
    <mergeCell ref="A42:I42"/>
    <mergeCell ref="A73:I73"/>
    <mergeCell ref="A104:I104"/>
    <mergeCell ref="C137:E137"/>
    <mergeCell ref="C139:D139"/>
    <mergeCell ref="G139:H139"/>
    <mergeCell ref="C140:D140"/>
    <mergeCell ref="G140:H140"/>
    <mergeCell ref="C141:D141"/>
  </mergeCells>
  <pageMargins left="0.62" right="0.7" top="0.4" bottom="0.37" header="0.2" footer="0.3"/>
  <pageSetup paperSize="9"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5"/>
  <sheetViews>
    <sheetView workbookViewId="0">
      <pane ySplit="10" topLeftCell="A11" activePane="bottomLeft" state="frozen"/>
      <selection pane="bottomLeft" activeCell="G12" sqref="G12:G18"/>
    </sheetView>
  </sheetViews>
  <sheetFormatPr defaultRowHeight="15"/>
  <cols>
    <col min="1" max="1" width="1.42578125" style="26" customWidth="1"/>
    <col min="2" max="2" width="4.28515625" style="26" customWidth="1"/>
    <col min="3" max="3" width="21.85546875" style="26" customWidth="1"/>
    <col min="4" max="4" width="22" style="26" customWidth="1"/>
    <col min="5" max="5" width="18.42578125" style="26" customWidth="1"/>
    <col min="6" max="6" width="17" style="26" customWidth="1"/>
    <col min="7" max="7" width="17.42578125" style="26" customWidth="1"/>
    <col min="8" max="8" width="21.7109375" style="26" customWidth="1"/>
    <col min="9" max="10" width="22" style="26" customWidth="1"/>
    <col min="11" max="11" width="18.5703125" style="26" customWidth="1"/>
    <col min="12" max="13" width="22.140625" style="26" customWidth="1"/>
    <col min="14" max="14" width="17.7109375" style="26" customWidth="1"/>
    <col min="15" max="16384" width="9.140625" style="26"/>
  </cols>
  <sheetData>
    <row r="1" spans="2:13" s="20" customFormat="1" ht="46.5" customHeight="1">
      <c r="B1" s="126" t="s">
        <v>341</v>
      </c>
      <c r="C1" s="126"/>
      <c r="D1" s="126"/>
      <c r="E1" s="126"/>
      <c r="F1" s="126"/>
      <c r="G1" s="126"/>
      <c r="H1" s="126"/>
      <c r="I1" s="126"/>
      <c r="J1" s="126"/>
      <c r="K1" s="126"/>
    </row>
    <row r="3" spans="2:13" s="21" customFormat="1" ht="21.75" customHeight="1">
      <c r="B3" s="159" t="s">
        <v>342</v>
      </c>
      <c r="C3" s="159"/>
      <c r="D3" s="159"/>
      <c r="E3" s="159"/>
      <c r="F3" s="159"/>
      <c r="G3" s="159"/>
      <c r="H3" s="159"/>
      <c r="I3" s="159"/>
      <c r="J3" s="159"/>
      <c r="K3" s="159"/>
    </row>
    <row r="5" spans="2:13" s="12" customFormat="1" ht="18" customHeight="1">
      <c r="B5" s="10"/>
      <c r="C5" s="11" t="s">
        <v>306</v>
      </c>
      <c r="D5" s="147" t="str">
        <f>+Маягт1!D5</f>
        <v>aaa  ХААБ ХХК</v>
      </c>
      <c r="E5" s="147"/>
    </row>
    <row r="6" spans="2:13" s="12" customFormat="1" ht="18" customHeight="1">
      <c r="B6" s="10"/>
      <c r="C6" s="11" t="s">
        <v>307</v>
      </c>
      <c r="D6" s="147" t="str">
        <f>+Маягт1!D6</f>
        <v>3-р улирал</v>
      </c>
      <c r="E6" s="147"/>
    </row>
    <row r="7" spans="2:13" s="12" customFormat="1" ht="18" customHeight="1">
      <c r="B7" s="10"/>
      <c r="C7" s="11" t="s">
        <v>308</v>
      </c>
      <c r="D7" s="147" t="str">
        <f>+Маягт1!D7</f>
        <v>2014.07.01-2014.09.30</v>
      </c>
      <c r="E7" s="147"/>
    </row>
    <row r="8" spans="2:13" s="22" customFormat="1" ht="27" customHeight="1">
      <c r="B8" s="160"/>
      <c r="C8" s="160"/>
    </row>
    <row r="9" spans="2:13" s="23" customFormat="1" ht="45" customHeight="1">
      <c r="B9" s="100" t="s">
        <v>15</v>
      </c>
      <c r="C9" s="100" t="s">
        <v>352</v>
      </c>
      <c r="D9" s="100" t="s">
        <v>362</v>
      </c>
      <c r="E9" s="100" t="s">
        <v>343</v>
      </c>
      <c r="F9" s="100" t="s">
        <v>344</v>
      </c>
      <c r="G9" s="100" t="s">
        <v>319</v>
      </c>
      <c r="H9" s="100" t="s">
        <v>392</v>
      </c>
      <c r="I9" s="100" t="s">
        <v>393</v>
      </c>
      <c r="J9" s="100" t="s">
        <v>394</v>
      </c>
      <c r="K9" s="100" t="s">
        <v>312</v>
      </c>
      <c r="L9" s="100" t="s">
        <v>345</v>
      </c>
      <c r="M9" s="100" t="s">
        <v>368</v>
      </c>
    </row>
    <row r="10" spans="2:13" s="25" customFormat="1" ht="15.75" customHeight="1">
      <c r="B10" s="24">
        <v>0</v>
      </c>
      <c r="C10" s="24">
        <v>1</v>
      </c>
      <c r="D10" s="24">
        <v>2</v>
      </c>
      <c r="E10" s="24">
        <v>3</v>
      </c>
      <c r="F10" s="24">
        <v>4</v>
      </c>
      <c r="G10" s="24">
        <v>5</v>
      </c>
      <c r="H10" s="24" t="s">
        <v>346</v>
      </c>
      <c r="I10" s="24"/>
      <c r="J10" s="24">
        <v>7</v>
      </c>
      <c r="K10" s="24">
        <v>8</v>
      </c>
      <c r="L10" s="24">
        <v>9</v>
      </c>
      <c r="M10" s="24">
        <v>10</v>
      </c>
    </row>
    <row r="11" spans="2:13" s="25" customFormat="1" ht="18.75" customHeight="1">
      <c r="B11" s="161" t="s">
        <v>379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3"/>
    </row>
    <row r="12" spans="2:13" s="62" customFormat="1">
      <c r="B12" s="63">
        <v>1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2:13" s="62" customFormat="1">
      <c r="B13" s="63">
        <v>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2:13" s="62" customFormat="1">
      <c r="B14" s="63">
        <v>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2:13" s="62" customFormat="1">
      <c r="B15" s="63">
        <v>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2:13" s="62" customFormat="1">
      <c r="B16" s="63">
        <v>5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2:13" s="62" customFormat="1">
      <c r="B17" s="63">
        <v>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2:13" s="62" customFormat="1">
      <c r="B18" s="63">
        <v>7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2:13" s="62" customFormat="1">
      <c r="B19" s="63">
        <v>8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2:13" ht="18.75" customHeight="1">
      <c r="B20" s="161" t="s">
        <v>380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</row>
    <row r="21" spans="2:13" s="62" customFormat="1">
      <c r="B21" s="63">
        <v>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2:13" s="62" customFormat="1">
      <c r="B22" s="63">
        <v>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2:13" s="62" customFormat="1">
      <c r="B23" s="63">
        <v>3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2:13" s="62" customFormat="1">
      <c r="B24" s="63">
        <v>4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2:13" s="62" customFormat="1">
      <c r="B25" s="63">
        <v>5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2:13" s="62" customFormat="1">
      <c r="B26" s="63">
        <v>6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2:13" s="62" customFormat="1">
      <c r="B27" s="63">
        <v>7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2:13" s="62" customFormat="1">
      <c r="B28" s="63">
        <v>8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2:13" ht="18.75" customHeight="1">
      <c r="B29" s="161" t="s">
        <v>381</v>
      </c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3"/>
    </row>
    <row r="30" spans="2:13" s="62" customFormat="1">
      <c r="B30" s="63">
        <v>1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  <row r="31" spans="2:13" s="62" customFormat="1">
      <c r="B31" s="63">
        <v>2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</row>
    <row r="32" spans="2:13" s="62" customFormat="1">
      <c r="B32" s="63">
        <v>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  <row r="33" spans="2:13" s="62" customFormat="1">
      <c r="B33" s="63">
        <v>4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</row>
    <row r="34" spans="2:13" s="62" customFormat="1">
      <c r="B34" s="63">
        <v>5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5" spans="2:13" s="62" customFormat="1">
      <c r="B35" s="63">
        <v>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</row>
    <row r="36" spans="2:13" s="62" customFormat="1">
      <c r="B36" s="63">
        <v>7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  <row r="37" spans="2:13" s="62" customFormat="1">
      <c r="B37" s="63">
        <v>8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2:13" ht="18.75" customHeight="1">
      <c r="B38" s="161" t="s">
        <v>385</v>
      </c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3"/>
    </row>
    <row r="39" spans="2:13" s="62" customFormat="1">
      <c r="B39" s="63">
        <v>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2:13" s="62" customFormat="1">
      <c r="B40" s="63">
        <v>2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2:13" s="62" customFormat="1">
      <c r="B41" s="63">
        <v>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2:13" s="62" customFormat="1">
      <c r="B42" s="63">
        <v>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2:13" s="62" customFormat="1">
      <c r="B43" s="63">
        <v>5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pans="2:13" s="62" customFormat="1">
      <c r="B44" s="63">
        <v>6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2:13" s="62" customFormat="1">
      <c r="B45" s="63">
        <v>7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2:13" s="62" customFormat="1">
      <c r="B46" s="63">
        <v>8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</row>
    <row r="48" spans="2:13" ht="15.75">
      <c r="B48" s="27"/>
    </row>
    <row r="49" spans="2:9" ht="15.75">
      <c r="B49" s="27"/>
    </row>
    <row r="50" spans="2:9" s="6" customFormat="1" ht="15" customHeight="1">
      <c r="C50" s="139" t="s">
        <v>336</v>
      </c>
      <c r="D50" s="139"/>
      <c r="E50" s="139"/>
      <c r="F50" s="28"/>
    </row>
    <row r="51" spans="2:9" s="6" customFormat="1" ht="8.25" customHeight="1">
      <c r="C51" s="15"/>
      <c r="D51" s="15"/>
      <c r="E51" s="15"/>
      <c r="F51" s="15"/>
    </row>
    <row r="52" spans="2:9" s="6" customFormat="1" ht="24.75" customHeight="1">
      <c r="C52" s="140" t="s">
        <v>337</v>
      </c>
      <c r="D52" s="140"/>
      <c r="E52" s="16" t="s">
        <v>347</v>
      </c>
      <c r="F52" s="15" t="str">
        <f>+Маягт1!E41</f>
        <v>/</v>
      </c>
      <c r="G52" s="141"/>
      <c r="H52" s="141"/>
      <c r="I52" s="67"/>
    </row>
    <row r="53" spans="2:9" s="6" customFormat="1" ht="19.5" customHeight="1">
      <c r="C53" s="142" t="s">
        <v>339</v>
      </c>
      <c r="D53" s="142"/>
      <c r="E53" s="16" t="s">
        <v>347</v>
      </c>
      <c r="F53" s="15" t="str">
        <f>+Маягт1!E42</f>
        <v>/</v>
      </c>
      <c r="G53" s="143"/>
      <c r="H53" s="143"/>
      <c r="I53" s="68"/>
    </row>
    <row r="54" spans="2:9" s="6" customFormat="1">
      <c r="C54" s="138" t="s">
        <v>340</v>
      </c>
      <c r="D54" s="138"/>
      <c r="E54" s="19"/>
    </row>
    <row r="55" spans="2:9" s="6" customFormat="1"/>
  </sheetData>
  <sheetProtection password="CF7A" sheet="1" objects="1" scenarios="1" selectLockedCells="1"/>
  <mergeCells count="16">
    <mergeCell ref="C54:D54"/>
    <mergeCell ref="B1:K1"/>
    <mergeCell ref="B3:K3"/>
    <mergeCell ref="D5:E5"/>
    <mergeCell ref="D6:E6"/>
    <mergeCell ref="D7:E7"/>
    <mergeCell ref="B8:C8"/>
    <mergeCell ref="C50:E50"/>
    <mergeCell ref="C52:D52"/>
    <mergeCell ref="G52:H52"/>
    <mergeCell ref="C53:D53"/>
    <mergeCell ref="G53:H53"/>
    <mergeCell ref="B11:M11"/>
    <mergeCell ref="B20:M20"/>
    <mergeCell ref="B29:M29"/>
    <mergeCell ref="B38:M38"/>
  </mergeCells>
  <pageMargins left="0.24" right="0.24" top="0.75" bottom="0.75" header="0.3" footer="0.3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J204"/>
  <sheetViews>
    <sheetView workbookViewId="0">
      <pane ySplit="12" topLeftCell="A13" activePane="bottomLeft" state="frozen"/>
      <selection pane="bottomLeft" activeCell="D21" sqref="D21"/>
    </sheetView>
  </sheetViews>
  <sheetFormatPr defaultRowHeight="15"/>
  <cols>
    <col min="1" max="1" width="1.42578125" style="26" customWidth="1"/>
    <col min="2" max="2" width="4.28515625" style="26" customWidth="1"/>
    <col min="3" max="3" width="28.5703125" style="26" customWidth="1"/>
    <col min="4" max="4" width="24.85546875" style="26" customWidth="1"/>
    <col min="5" max="6" width="23.5703125" style="26" customWidth="1"/>
    <col min="7" max="7" width="17" style="26" customWidth="1"/>
    <col min="8" max="8" width="24.7109375" style="26" customWidth="1"/>
    <col min="9" max="9" width="17" style="26" customWidth="1"/>
    <col min="10" max="10" width="20.28515625" style="26" customWidth="1"/>
    <col min="11" max="12" width="13.7109375" style="26" customWidth="1"/>
    <col min="13" max="13" width="17.7109375" style="26" customWidth="1"/>
    <col min="14" max="16384" width="9.140625" style="26"/>
  </cols>
  <sheetData>
    <row r="1" spans="2:10" s="20" customFormat="1" ht="39.75" customHeight="1">
      <c r="B1" s="126" t="s">
        <v>348</v>
      </c>
      <c r="C1" s="126"/>
      <c r="D1" s="126"/>
      <c r="E1" s="126"/>
      <c r="F1" s="126"/>
      <c r="G1" s="126"/>
      <c r="H1" s="126"/>
      <c r="I1" s="126"/>
      <c r="J1" s="126"/>
    </row>
    <row r="3" spans="2:10" s="21" customFormat="1" ht="15.75">
      <c r="B3" s="164" t="s">
        <v>349</v>
      </c>
      <c r="C3" s="164"/>
      <c r="D3" s="164"/>
      <c r="E3" s="164"/>
      <c r="F3" s="164"/>
      <c r="G3" s="29"/>
      <c r="H3" s="29"/>
      <c r="I3" s="29"/>
    </row>
    <row r="4" spans="2:10" s="30" customFormat="1" ht="15.75">
      <c r="C4" s="164" t="s">
        <v>350</v>
      </c>
      <c r="D4" s="164"/>
      <c r="E4" s="164"/>
      <c r="F4" s="164"/>
      <c r="G4" s="29"/>
      <c r="H4" s="29"/>
    </row>
    <row r="5" spans="2:10" s="30" customFormat="1" ht="15.75">
      <c r="C5" s="27"/>
      <c r="D5" s="27"/>
      <c r="E5" s="27"/>
      <c r="F5" s="27"/>
      <c r="G5" s="29"/>
      <c r="H5" s="29"/>
    </row>
    <row r="6" spans="2:10" s="12" customFormat="1" ht="18.75" customHeight="1">
      <c r="B6" s="10"/>
      <c r="C6" s="11" t="s">
        <v>306</v>
      </c>
      <c r="D6" s="69" t="str">
        <f>+Маягт1!D5</f>
        <v>aaa  ХААБ ХХК</v>
      </c>
      <c r="E6" s="104" t="s">
        <v>291</v>
      </c>
    </row>
    <row r="7" spans="2:10" s="12" customFormat="1" ht="18.75" customHeight="1">
      <c r="B7" s="10"/>
      <c r="C7" s="11" t="s">
        <v>307</v>
      </c>
      <c r="D7" s="13" t="str">
        <f>+Маягт1!D6</f>
        <v>3-р улирал</v>
      </c>
      <c r="E7" s="105"/>
    </row>
    <row r="8" spans="2:10" s="12" customFormat="1" ht="18.75" customHeight="1">
      <c r="B8" s="10"/>
      <c r="C8" s="11" t="s">
        <v>308</v>
      </c>
      <c r="D8" s="13" t="str">
        <f>+Маягт1!D7</f>
        <v>2014.07.01-2014.09.30</v>
      </c>
      <c r="E8" s="105"/>
    </row>
    <row r="9" spans="2:10" s="12" customFormat="1" ht="21.75" customHeight="1">
      <c r="B9" s="10"/>
      <c r="C9" s="11"/>
      <c r="D9" s="32"/>
    </row>
    <row r="10" spans="2:10" s="23" customFormat="1" ht="15" customHeight="1">
      <c r="B10" s="165" t="s">
        <v>15</v>
      </c>
      <c r="C10" s="165" t="s">
        <v>396</v>
      </c>
      <c r="D10" s="165" t="s">
        <v>397</v>
      </c>
      <c r="E10" s="165" t="s">
        <v>351</v>
      </c>
      <c r="F10" s="165" t="s">
        <v>344</v>
      </c>
    </row>
    <row r="11" spans="2:10" s="23" customFormat="1">
      <c r="B11" s="166"/>
      <c r="C11" s="166"/>
      <c r="D11" s="166"/>
      <c r="E11" s="166"/>
      <c r="F11" s="166"/>
    </row>
    <row r="12" spans="2:10" s="25" customFormat="1" ht="12">
      <c r="B12" s="31">
        <v>0</v>
      </c>
      <c r="C12" s="31">
        <v>1</v>
      </c>
      <c r="D12" s="31">
        <v>2</v>
      </c>
      <c r="E12" s="31">
        <v>3</v>
      </c>
      <c r="F12" s="31">
        <v>4</v>
      </c>
    </row>
    <row r="13" spans="2:10" s="25" customFormat="1" ht="18" customHeight="1">
      <c r="B13" s="161" t="s">
        <v>379</v>
      </c>
      <c r="C13" s="162"/>
      <c r="D13" s="162"/>
      <c r="E13" s="162"/>
      <c r="F13" s="163"/>
    </row>
    <row r="14" spans="2:10">
      <c r="B14" s="106">
        <v>1</v>
      </c>
      <c r="C14" s="107"/>
      <c r="D14" s="107"/>
      <c r="E14" s="106"/>
      <c r="F14" s="107"/>
    </row>
    <row r="15" spans="2:10">
      <c r="B15" s="106">
        <v>2</v>
      </c>
      <c r="C15" s="107"/>
      <c r="D15" s="107"/>
      <c r="E15" s="106"/>
      <c r="F15" s="107"/>
    </row>
    <row r="16" spans="2:10">
      <c r="B16" s="106">
        <v>3</v>
      </c>
      <c r="C16" s="107"/>
      <c r="D16" s="107"/>
      <c r="E16" s="106"/>
      <c r="F16" s="107"/>
    </row>
    <row r="17" spans="2:6">
      <c r="B17" s="106">
        <v>4</v>
      </c>
      <c r="C17" s="107"/>
      <c r="D17" s="107"/>
      <c r="E17" s="106"/>
      <c r="F17" s="107"/>
    </row>
    <row r="18" spans="2:6">
      <c r="B18" s="106">
        <v>5</v>
      </c>
      <c r="C18" s="107"/>
      <c r="D18" s="107"/>
      <c r="E18" s="106"/>
      <c r="F18" s="107"/>
    </row>
    <row r="19" spans="2:6">
      <c r="B19" s="106">
        <v>6</v>
      </c>
      <c r="C19" s="107"/>
      <c r="D19" s="107"/>
      <c r="E19" s="106"/>
      <c r="F19" s="107"/>
    </row>
    <row r="20" spans="2:6">
      <c r="B20" s="106">
        <v>7</v>
      </c>
      <c r="C20" s="107"/>
      <c r="D20" s="107"/>
      <c r="E20" s="106"/>
      <c r="F20" s="107"/>
    </row>
    <row r="21" spans="2:6">
      <c r="B21" s="106">
        <v>8</v>
      </c>
      <c r="C21" s="107"/>
      <c r="D21" s="107"/>
      <c r="E21" s="106"/>
      <c r="F21" s="107"/>
    </row>
    <row r="22" spans="2:6">
      <c r="B22" s="106">
        <v>9</v>
      </c>
      <c r="C22" s="107"/>
      <c r="D22" s="107"/>
      <c r="E22" s="106"/>
      <c r="F22" s="107"/>
    </row>
    <row r="23" spans="2:6">
      <c r="B23" s="106">
        <v>10</v>
      </c>
      <c r="C23" s="107"/>
      <c r="D23" s="107"/>
      <c r="E23" s="106"/>
      <c r="F23" s="107"/>
    </row>
    <row r="24" spans="2:6">
      <c r="B24" s="106">
        <v>11</v>
      </c>
      <c r="C24" s="107"/>
      <c r="D24" s="107"/>
      <c r="E24" s="106"/>
      <c r="F24" s="107"/>
    </row>
    <row r="25" spans="2:6">
      <c r="B25" s="106">
        <v>12</v>
      </c>
      <c r="C25" s="107"/>
      <c r="D25" s="107"/>
      <c r="E25" s="106"/>
      <c r="F25" s="107"/>
    </row>
    <row r="26" spans="2:6">
      <c r="B26" s="106">
        <v>13</v>
      </c>
      <c r="C26" s="107"/>
      <c r="D26" s="107"/>
      <c r="E26" s="106"/>
      <c r="F26" s="107"/>
    </row>
    <row r="27" spans="2:6">
      <c r="B27" s="106">
        <v>14</v>
      </c>
      <c r="C27" s="107"/>
      <c r="D27" s="107"/>
      <c r="E27" s="106"/>
      <c r="F27" s="107"/>
    </row>
    <row r="28" spans="2:6">
      <c r="B28" s="106">
        <v>15</v>
      </c>
      <c r="C28" s="107"/>
      <c r="D28" s="107"/>
      <c r="E28" s="106"/>
      <c r="F28" s="107"/>
    </row>
    <row r="29" spans="2:6">
      <c r="B29" s="106">
        <v>16</v>
      </c>
      <c r="C29" s="107"/>
      <c r="D29" s="107"/>
      <c r="E29" s="106"/>
      <c r="F29" s="107"/>
    </row>
    <row r="30" spans="2:6">
      <c r="B30" s="106">
        <v>17</v>
      </c>
      <c r="C30" s="107"/>
      <c r="D30" s="107"/>
      <c r="E30" s="106"/>
      <c r="F30" s="107"/>
    </row>
    <row r="31" spans="2:6">
      <c r="B31" s="106">
        <v>18</v>
      </c>
      <c r="C31" s="107"/>
      <c r="D31" s="107"/>
      <c r="E31" s="106"/>
      <c r="F31" s="107"/>
    </row>
    <row r="32" spans="2:6">
      <c r="B32" s="106">
        <v>19</v>
      </c>
      <c r="C32" s="107"/>
      <c r="D32" s="107"/>
      <c r="E32" s="106"/>
      <c r="F32" s="107"/>
    </row>
    <row r="33" spans="2:6">
      <c r="B33" s="106">
        <v>20</v>
      </c>
      <c r="C33" s="107"/>
      <c r="D33" s="107"/>
      <c r="E33" s="106"/>
      <c r="F33" s="107"/>
    </row>
    <row r="34" spans="2:6">
      <c r="B34" s="106">
        <v>21</v>
      </c>
      <c r="C34" s="107"/>
      <c r="D34" s="107"/>
      <c r="E34" s="106"/>
      <c r="F34" s="107"/>
    </row>
    <row r="35" spans="2:6">
      <c r="B35" s="106">
        <v>22</v>
      </c>
      <c r="C35" s="107"/>
      <c r="D35" s="107"/>
      <c r="E35" s="106"/>
      <c r="F35" s="107"/>
    </row>
    <row r="36" spans="2:6">
      <c r="B36" s="106">
        <v>23</v>
      </c>
      <c r="C36" s="107"/>
      <c r="D36" s="107"/>
      <c r="E36" s="106"/>
      <c r="F36" s="107"/>
    </row>
    <row r="37" spans="2:6">
      <c r="B37" s="106">
        <v>24</v>
      </c>
      <c r="C37" s="107"/>
      <c r="D37" s="107"/>
      <c r="E37" s="106"/>
      <c r="F37" s="107"/>
    </row>
    <row r="38" spans="2:6">
      <c r="B38" s="106">
        <v>25</v>
      </c>
      <c r="C38" s="107"/>
      <c r="D38" s="107"/>
      <c r="E38" s="106"/>
      <c r="F38" s="107"/>
    </row>
    <row r="39" spans="2:6">
      <c r="B39" s="106">
        <v>26</v>
      </c>
      <c r="C39" s="107"/>
      <c r="D39" s="107"/>
      <c r="E39" s="106"/>
      <c r="F39" s="107"/>
    </row>
    <row r="40" spans="2:6">
      <c r="B40" s="106">
        <v>27</v>
      </c>
      <c r="C40" s="107"/>
      <c r="D40" s="107"/>
      <c r="E40" s="106"/>
      <c r="F40" s="107"/>
    </row>
    <row r="41" spans="2:6">
      <c r="B41" s="106">
        <v>28</v>
      </c>
      <c r="C41" s="107"/>
      <c r="D41" s="107"/>
      <c r="E41" s="106"/>
      <c r="F41" s="107"/>
    </row>
    <row r="42" spans="2:6">
      <c r="B42" s="106">
        <v>29</v>
      </c>
      <c r="C42" s="107"/>
      <c r="D42" s="107"/>
      <c r="E42" s="106"/>
      <c r="F42" s="107"/>
    </row>
    <row r="43" spans="2:6">
      <c r="B43" s="106">
        <v>30</v>
      </c>
      <c r="C43" s="107"/>
      <c r="D43" s="107"/>
      <c r="E43" s="106"/>
      <c r="F43" s="107"/>
    </row>
    <row r="44" spans="2:6">
      <c r="B44" s="106">
        <v>31</v>
      </c>
      <c r="C44" s="107"/>
      <c r="D44" s="107"/>
      <c r="E44" s="106"/>
      <c r="F44" s="107"/>
    </row>
    <row r="45" spans="2:6">
      <c r="B45" s="106">
        <v>32</v>
      </c>
      <c r="C45" s="107"/>
      <c r="D45" s="107"/>
      <c r="E45" s="106"/>
      <c r="F45" s="107"/>
    </row>
    <row r="46" spans="2:6">
      <c r="B46" s="106">
        <v>33</v>
      </c>
      <c r="C46" s="107"/>
      <c r="D46" s="107"/>
      <c r="E46" s="106"/>
      <c r="F46" s="107"/>
    </row>
    <row r="47" spans="2:6">
      <c r="B47" s="106">
        <v>34</v>
      </c>
      <c r="C47" s="107"/>
      <c r="D47" s="107"/>
      <c r="E47" s="106"/>
      <c r="F47" s="107"/>
    </row>
    <row r="48" spans="2:6">
      <c r="B48" s="106">
        <v>35</v>
      </c>
      <c r="C48" s="107"/>
      <c r="D48" s="107"/>
      <c r="E48" s="106"/>
      <c r="F48" s="107"/>
    </row>
    <row r="49" spans="2:6">
      <c r="B49" s="106">
        <v>36</v>
      </c>
      <c r="C49" s="107"/>
      <c r="D49" s="107"/>
      <c r="E49" s="106"/>
      <c r="F49" s="107"/>
    </row>
    <row r="50" spans="2:6">
      <c r="B50" s="106">
        <v>37</v>
      </c>
      <c r="C50" s="107"/>
      <c r="D50" s="107"/>
      <c r="E50" s="106"/>
      <c r="F50" s="107"/>
    </row>
    <row r="51" spans="2:6">
      <c r="B51" s="106">
        <v>38</v>
      </c>
      <c r="C51" s="107"/>
      <c r="D51" s="107"/>
      <c r="E51" s="106"/>
      <c r="F51" s="107"/>
    </row>
    <row r="52" spans="2:6">
      <c r="B52" s="106">
        <v>39</v>
      </c>
      <c r="C52" s="107"/>
      <c r="D52" s="107"/>
      <c r="E52" s="106"/>
      <c r="F52" s="107"/>
    </row>
    <row r="53" spans="2:6">
      <c r="B53" s="106">
        <v>40</v>
      </c>
      <c r="C53" s="107"/>
      <c r="D53" s="107"/>
      <c r="E53" s="106"/>
      <c r="F53" s="107"/>
    </row>
    <row r="54" spans="2:6">
      <c r="B54" s="106">
        <v>41</v>
      </c>
      <c r="C54" s="107"/>
      <c r="D54" s="107"/>
      <c r="E54" s="106"/>
      <c r="F54" s="107"/>
    </row>
    <row r="55" spans="2:6">
      <c r="B55" s="106">
        <v>42</v>
      </c>
      <c r="C55" s="107"/>
      <c r="D55" s="107"/>
      <c r="E55" s="106"/>
      <c r="F55" s="107"/>
    </row>
    <row r="56" spans="2:6">
      <c r="B56" s="106">
        <v>43</v>
      </c>
      <c r="C56" s="107"/>
      <c r="D56" s="107"/>
      <c r="E56" s="106"/>
      <c r="F56" s="107"/>
    </row>
    <row r="57" spans="2:6">
      <c r="B57" s="106">
        <v>44</v>
      </c>
      <c r="C57" s="107"/>
      <c r="D57" s="107"/>
      <c r="E57" s="106"/>
      <c r="F57" s="107"/>
    </row>
    <row r="58" spans="2:6">
      <c r="B58" s="106">
        <v>45</v>
      </c>
      <c r="C58" s="107"/>
      <c r="D58" s="107"/>
      <c r="E58" s="106"/>
      <c r="F58" s="107"/>
    </row>
    <row r="59" spans="2:6" s="25" customFormat="1" ht="18" customHeight="1">
      <c r="B59" s="161" t="s">
        <v>380</v>
      </c>
      <c r="C59" s="162"/>
      <c r="D59" s="162"/>
      <c r="E59" s="162"/>
      <c r="F59" s="163"/>
    </row>
    <row r="60" spans="2:6">
      <c r="B60" s="106">
        <v>1</v>
      </c>
      <c r="C60" s="107"/>
      <c r="D60" s="107"/>
      <c r="E60" s="106"/>
      <c r="F60" s="107"/>
    </row>
    <row r="61" spans="2:6">
      <c r="B61" s="106">
        <v>2</v>
      </c>
      <c r="C61" s="107"/>
      <c r="D61" s="107"/>
      <c r="E61" s="106"/>
      <c r="F61" s="107"/>
    </row>
    <row r="62" spans="2:6">
      <c r="B62" s="106">
        <v>3</v>
      </c>
      <c r="C62" s="107"/>
      <c r="D62" s="107"/>
      <c r="E62" s="106"/>
      <c r="F62" s="107"/>
    </row>
    <row r="63" spans="2:6">
      <c r="B63" s="106">
        <v>4</v>
      </c>
      <c r="C63" s="107"/>
      <c r="D63" s="107"/>
      <c r="E63" s="106"/>
      <c r="F63" s="107"/>
    </row>
    <row r="64" spans="2:6">
      <c r="B64" s="106">
        <v>5</v>
      </c>
      <c r="C64" s="107"/>
      <c r="D64" s="107"/>
      <c r="E64" s="106"/>
      <c r="F64" s="107"/>
    </row>
    <row r="65" spans="2:6">
      <c r="B65" s="106">
        <v>6</v>
      </c>
      <c r="C65" s="107"/>
      <c r="D65" s="107"/>
      <c r="E65" s="106"/>
      <c r="F65" s="107"/>
    </row>
    <row r="66" spans="2:6">
      <c r="B66" s="106">
        <v>7</v>
      </c>
      <c r="C66" s="107"/>
      <c r="D66" s="107"/>
      <c r="E66" s="106"/>
      <c r="F66" s="107"/>
    </row>
    <row r="67" spans="2:6">
      <c r="B67" s="106">
        <v>8</v>
      </c>
      <c r="C67" s="107"/>
      <c r="D67" s="107"/>
      <c r="E67" s="106"/>
      <c r="F67" s="107"/>
    </row>
    <row r="68" spans="2:6">
      <c r="B68" s="106">
        <v>9</v>
      </c>
      <c r="C68" s="107"/>
      <c r="D68" s="107"/>
      <c r="E68" s="106"/>
      <c r="F68" s="107"/>
    </row>
    <row r="69" spans="2:6">
      <c r="B69" s="106">
        <v>10</v>
      </c>
      <c r="C69" s="107"/>
      <c r="D69" s="107"/>
      <c r="E69" s="106"/>
      <c r="F69" s="107"/>
    </row>
    <row r="70" spans="2:6">
      <c r="B70" s="106">
        <v>11</v>
      </c>
      <c r="C70" s="107"/>
      <c r="D70" s="107"/>
      <c r="E70" s="106"/>
      <c r="F70" s="107"/>
    </row>
    <row r="71" spans="2:6">
      <c r="B71" s="106">
        <v>12</v>
      </c>
      <c r="C71" s="107"/>
      <c r="D71" s="107"/>
      <c r="E71" s="106"/>
      <c r="F71" s="107"/>
    </row>
    <row r="72" spans="2:6">
      <c r="B72" s="106">
        <v>13</v>
      </c>
      <c r="C72" s="107"/>
      <c r="D72" s="107"/>
      <c r="E72" s="106"/>
      <c r="F72" s="107"/>
    </row>
    <row r="73" spans="2:6">
      <c r="B73" s="106">
        <v>14</v>
      </c>
      <c r="C73" s="107"/>
      <c r="D73" s="107"/>
      <c r="E73" s="106"/>
      <c r="F73" s="107"/>
    </row>
    <row r="74" spans="2:6">
      <c r="B74" s="106">
        <v>15</v>
      </c>
      <c r="C74" s="107"/>
      <c r="D74" s="107"/>
      <c r="E74" s="106"/>
      <c r="F74" s="107"/>
    </row>
    <row r="75" spans="2:6">
      <c r="B75" s="106">
        <v>16</v>
      </c>
      <c r="C75" s="107"/>
      <c r="D75" s="107"/>
      <c r="E75" s="106"/>
      <c r="F75" s="107"/>
    </row>
    <row r="76" spans="2:6">
      <c r="B76" s="106">
        <v>17</v>
      </c>
      <c r="C76" s="107"/>
      <c r="D76" s="107"/>
      <c r="E76" s="106"/>
      <c r="F76" s="107"/>
    </row>
    <row r="77" spans="2:6">
      <c r="B77" s="106">
        <v>18</v>
      </c>
      <c r="C77" s="107"/>
      <c r="D77" s="107"/>
      <c r="E77" s="106"/>
      <c r="F77" s="107"/>
    </row>
    <row r="78" spans="2:6">
      <c r="B78" s="106">
        <v>19</v>
      </c>
      <c r="C78" s="107"/>
      <c r="D78" s="107"/>
      <c r="E78" s="106"/>
      <c r="F78" s="107"/>
    </row>
    <row r="79" spans="2:6">
      <c r="B79" s="106">
        <v>20</v>
      </c>
      <c r="C79" s="107"/>
      <c r="D79" s="107"/>
      <c r="E79" s="106"/>
      <c r="F79" s="107"/>
    </row>
    <row r="80" spans="2:6">
      <c r="B80" s="106">
        <v>21</v>
      </c>
      <c r="C80" s="107"/>
      <c r="D80" s="107"/>
      <c r="E80" s="106"/>
      <c r="F80" s="107"/>
    </row>
    <row r="81" spans="2:6">
      <c r="B81" s="106">
        <v>22</v>
      </c>
      <c r="C81" s="107"/>
      <c r="D81" s="107"/>
      <c r="E81" s="106"/>
      <c r="F81" s="107"/>
    </row>
    <row r="82" spans="2:6">
      <c r="B82" s="106">
        <v>23</v>
      </c>
      <c r="C82" s="107"/>
      <c r="D82" s="107"/>
      <c r="E82" s="106"/>
      <c r="F82" s="107"/>
    </row>
    <row r="83" spans="2:6">
      <c r="B83" s="106">
        <v>24</v>
      </c>
      <c r="C83" s="107"/>
      <c r="D83" s="107"/>
      <c r="E83" s="106"/>
      <c r="F83" s="107"/>
    </row>
    <row r="84" spans="2:6">
      <c r="B84" s="106">
        <v>25</v>
      </c>
      <c r="C84" s="107"/>
      <c r="D84" s="107"/>
      <c r="E84" s="106"/>
      <c r="F84" s="107"/>
    </row>
    <row r="85" spans="2:6">
      <c r="B85" s="106">
        <v>26</v>
      </c>
      <c r="C85" s="107"/>
      <c r="D85" s="107"/>
      <c r="E85" s="106"/>
      <c r="F85" s="107"/>
    </row>
    <row r="86" spans="2:6">
      <c r="B86" s="106">
        <v>27</v>
      </c>
      <c r="C86" s="107"/>
      <c r="D86" s="107"/>
      <c r="E86" s="106"/>
      <c r="F86" s="107"/>
    </row>
    <row r="87" spans="2:6">
      <c r="B87" s="106">
        <v>28</v>
      </c>
      <c r="C87" s="107"/>
      <c r="D87" s="107"/>
      <c r="E87" s="106"/>
      <c r="F87" s="107"/>
    </row>
    <row r="88" spans="2:6">
      <c r="B88" s="106">
        <v>29</v>
      </c>
      <c r="C88" s="107"/>
      <c r="D88" s="107"/>
      <c r="E88" s="106"/>
      <c r="F88" s="107"/>
    </row>
    <row r="89" spans="2:6">
      <c r="B89" s="106">
        <v>30</v>
      </c>
      <c r="C89" s="107"/>
      <c r="D89" s="107"/>
      <c r="E89" s="106"/>
      <c r="F89" s="107"/>
    </row>
    <row r="90" spans="2:6">
      <c r="B90" s="106">
        <v>31</v>
      </c>
      <c r="C90" s="107"/>
      <c r="D90" s="107"/>
      <c r="E90" s="106"/>
      <c r="F90" s="107"/>
    </row>
    <row r="91" spans="2:6">
      <c r="B91" s="106">
        <v>32</v>
      </c>
      <c r="C91" s="107"/>
      <c r="D91" s="107"/>
      <c r="E91" s="106"/>
      <c r="F91" s="107"/>
    </row>
    <row r="92" spans="2:6">
      <c r="B92" s="106">
        <v>33</v>
      </c>
      <c r="C92" s="107"/>
      <c r="D92" s="107"/>
      <c r="E92" s="106"/>
      <c r="F92" s="107"/>
    </row>
    <row r="93" spans="2:6">
      <c r="B93" s="106">
        <v>34</v>
      </c>
      <c r="C93" s="107"/>
      <c r="D93" s="107"/>
      <c r="E93" s="106"/>
      <c r="F93" s="107"/>
    </row>
    <row r="94" spans="2:6">
      <c r="B94" s="106">
        <v>35</v>
      </c>
      <c r="C94" s="107"/>
      <c r="D94" s="107"/>
      <c r="E94" s="106"/>
      <c r="F94" s="107"/>
    </row>
    <row r="95" spans="2:6">
      <c r="B95" s="106">
        <v>36</v>
      </c>
      <c r="C95" s="107"/>
      <c r="D95" s="107"/>
      <c r="E95" s="106"/>
      <c r="F95" s="107"/>
    </row>
    <row r="96" spans="2:6">
      <c r="B96" s="106">
        <v>37</v>
      </c>
      <c r="C96" s="107"/>
      <c r="D96" s="107"/>
      <c r="E96" s="106"/>
      <c r="F96" s="107"/>
    </row>
    <row r="97" spans="2:6">
      <c r="B97" s="106">
        <v>38</v>
      </c>
      <c r="C97" s="107"/>
      <c r="D97" s="107"/>
      <c r="E97" s="106"/>
      <c r="F97" s="107"/>
    </row>
    <row r="98" spans="2:6">
      <c r="B98" s="106">
        <v>39</v>
      </c>
      <c r="C98" s="107"/>
      <c r="D98" s="107"/>
      <c r="E98" s="106"/>
      <c r="F98" s="107"/>
    </row>
    <row r="99" spans="2:6">
      <c r="B99" s="106">
        <v>40</v>
      </c>
      <c r="C99" s="107"/>
      <c r="D99" s="107"/>
      <c r="E99" s="106"/>
      <c r="F99" s="107"/>
    </row>
    <row r="100" spans="2:6">
      <c r="B100" s="106">
        <v>41</v>
      </c>
      <c r="C100" s="107"/>
      <c r="D100" s="107"/>
      <c r="E100" s="106"/>
      <c r="F100" s="107"/>
    </row>
    <row r="101" spans="2:6">
      <c r="B101" s="106">
        <v>42</v>
      </c>
      <c r="C101" s="107"/>
      <c r="D101" s="107"/>
      <c r="E101" s="106"/>
      <c r="F101" s="107"/>
    </row>
    <row r="102" spans="2:6">
      <c r="B102" s="106">
        <v>43</v>
      </c>
      <c r="C102" s="107"/>
      <c r="D102" s="107"/>
      <c r="E102" s="106"/>
      <c r="F102" s="107"/>
    </row>
    <row r="103" spans="2:6">
      <c r="B103" s="106">
        <v>44</v>
      </c>
      <c r="C103" s="107"/>
      <c r="D103" s="107"/>
      <c r="E103" s="106"/>
      <c r="F103" s="107"/>
    </row>
    <row r="104" spans="2:6">
      <c r="B104" s="106">
        <v>45</v>
      </c>
      <c r="C104" s="107"/>
      <c r="D104" s="107"/>
      <c r="E104" s="106"/>
      <c r="F104" s="107"/>
    </row>
    <row r="105" spans="2:6" s="25" customFormat="1" ht="18" customHeight="1">
      <c r="B105" s="161" t="s">
        <v>381</v>
      </c>
      <c r="C105" s="162"/>
      <c r="D105" s="162"/>
      <c r="E105" s="162"/>
      <c r="F105" s="163"/>
    </row>
    <row r="106" spans="2:6">
      <c r="B106" s="106">
        <v>1</v>
      </c>
      <c r="C106" s="107"/>
      <c r="D106" s="107"/>
      <c r="E106" s="106"/>
      <c r="F106" s="107"/>
    </row>
    <row r="107" spans="2:6">
      <c r="B107" s="106">
        <v>2</v>
      </c>
      <c r="C107" s="107"/>
      <c r="D107" s="107"/>
      <c r="E107" s="106"/>
      <c r="F107" s="107"/>
    </row>
    <row r="108" spans="2:6">
      <c r="B108" s="106">
        <v>3</v>
      </c>
      <c r="C108" s="107"/>
      <c r="D108" s="107"/>
      <c r="E108" s="106"/>
      <c r="F108" s="107"/>
    </row>
    <row r="109" spans="2:6">
      <c r="B109" s="106">
        <v>4</v>
      </c>
      <c r="C109" s="107"/>
      <c r="D109" s="107"/>
      <c r="E109" s="106"/>
      <c r="F109" s="107"/>
    </row>
    <row r="110" spans="2:6">
      <c r="B110" s="106">
        <v>5</v>
      </c>
      <c r="C110" s="107"/>
      <c r="D110" s="107"/>
      <c r="E110" s="106"/>
      <c r="F110" s="107"/>
    </row>
    <row r="111" spans="2:6">
      <c r="B111" s="106">
        <v>6</v>
      </c>
      <c r="C111" s="107"/>
      <c r="D111" s="107"/>
      <c r="E111" s="106"/>
      <c r="F111" s="107"/>
    </row>
    <row r="112" spans="2:6">
      <c r="B112" s="106">
        <v>7</v>
      </c>
      <c r="C112" s="107"/>
      <c r="D112" s="107"/>
      <c r="E112" s="106"/>
      <c r="F112" s="107"/>
    </row>
    <row r="113" spans="2:6">
      <c r="B113" s="106">
        <v>8</v>
      </c>
      <c r="C113" s="107"/>
      <c r="D113" s="107"/>
      <c r="E113" s="106"/>
      <c r="F113" s="107"/>
    </row>
    <row r="114" spans="2:6">
      <c r="B114" s="106">
        <v>9</v>
      </c>
      <c r="C114" s="107"/>
      <c r="D114" s="107"/>
      <c r="E114" s="106"/>
      <c r="F114" s="107"/>
    </row>
    <row r="115" spans="2:6">
      <c r="B115" s="106">
        <v>10</v>
      </c>
      <c r="C115" s="107"/>
      <c r="D115" s="107"/>
      <c r="E115" s="106"/>
      <c r="F115" s="107"/>
    </row>
    <row r="116" spans="2:6">
      <c r="B116" s="106">
        <v>11</v>
      </c>
      <c r="C116" s="107"/>
      <c r="D116" s="107"/>
      <c r="E116" s="106"/>
      <c r="F116" s="107"/>
    </row>
    <row r="117" spans="2:6">
      <c r="B117" s="106">
        <v>12</v>
      </c>
      <c r="C117" s="107"/>
      <c r="D117" s="107"/>
      <c r="E117" s="106"/>
      <c r="F117" s="107"/>
    </row>
    <row r="118" spans="2:6">
      <c r="B118" s="106">
        <v>13</v>
      </c>
      <c r="C118" s="107"/>
      <c r="D118" s="107"/>
      <c r="E118" s="106"/>
      <c r="F118" s="107"/>
    </row>
    <row r="119" spans="2:6">
      <c r="B119" s="106">
        <v>14</v>
      </c>
      <c r="C119" s="107"/>
      <c r="D119" s="107"/>
      <c r="E119" s="106"/>
      <c r="F119" s="107"/>
    </row>
    <row r="120" spans="2:6">
      <c r="B120" s="106">
        <v>15</v>
      </c>
      <c r="C120" s="107"/>
      <c r="D120" s="107"/>
      <c r="E120" s="106"/>
      <c r="F120" s="107"/>
    </row>
    <row r="121" spans="2:6">
      <c r="B121" s="106">
        <v>16</v>
      </c>
      <c r="C121" s="107"/>
      <c r="D121" s="107"/>
      <c r="E121" s="106"/>
      <c r="F121" s="107"/>
    </row>
    <row r="122" spans="2:6">
      <c r="B122" s="106">
        <v>17</v>
      </c>
      <c r="C122" s="107"/>
      <c r="D122" s="107"/>
      <c r="E122" s="106"/>
      <c r="F122" s="107"/>
    </row>
    <row r="123" spans="2:6">
      <c r="B123" s="106">
        <v>18</v>
      </c>
      <c r="C123" s="107"/>
      <c r="D123" s="107"/>
      <c r="E123" s="106"/>
      <c r="F123" s="107"/>
    </row>
    <row r="124" spans="2:6">
      <c r="B124" s="106">
        <v>19</v>
      </c>
      <c r="C124" s="107"/>
      <c r="D124" s="107"/>
      <c r="E124" s="106"/>
      <c r="F124" s="107"/>
    </row>
    <row r="125" spans="2:6">
      <c r="B125" s="106">
        <v>20</v>
      </c>
      <c r="C125" s="107"/>
      <c r="D125" s="107"/>
      <c r="E125" s="106"/>
      <c r="F125" s="107"/>
    </row>
    <row r="126" spans="2:6">
      <c r="B126" s="106">
        <v>21</v>
      </c>
      <c r="C126" s="107"/>
      <c r="D126" s="107"/>
      <c r="E126" s="106"/>
      <c r="F126" s="107"/>
    </row>
    <row r="127" spans="2:6">
      <c r="B127" s="106">
        <v>22</v>
      </c>
      <c r="C127" s="107"/>
      <c r="D127" s="107"/>
      <c r="E127" s="106"/>
      <c r="F127" s="107"/>
    </row>
    <row r="128" spans="2:6">
      <c r="B128" s="106">
        <v>23</v>
      </c>
      <c r="C128" s="107"/>
      <c r="D128" s="107"/>
      <c r="E128" s="106"/>
      <c r="F128" s="107"/>
    </row>
    <row r="129" spans="2:6">
      <c r="B129" s="106">
        <v>24</v>
      </c>
      <c r="C129" s="107"/>
      <c r="D129" s="107"/>
      <c r="E129" s="106"/>
      <c r="F129" s="107"/>
    </row>
    <row r="130" spans="2:6">
      <c r="B130" s="106">
        <v>25</v>
      </c>
      <c r="C130" s="107"/>
      <c r="D130" s="107"/>
      <c r="E130" s="106"/>
      <c r="F130" s="107"/>
    </row>
    <row r="131" spans="2:6">
      <c r="B131" s="106">
        <v>26</v>
      </c>
      <c r="C131" s="107"/>
      <c r="D131" s="107"/>
      <c r="E131" s="106"/>
      <c r="F131" s="107"/>
    </row>
    <row r="132" spans="2:6">
      <c r="B132" s="106">
        <v>27</v>
      </c>
      <c r="C132" s="107"/>
      <c r="D132" s="107"/>
      <c r="E132" s="106"/>
      <c r="F132" s="107"/>
    </row>
    <row r="133" spans="2:6">
      <c r="B133" s="106">
        <v>28</v>
      </c>
      <c r="C133" s="107"/>
      <c r="D133" s="107"/>
      <c r="E133" s="106"/>
      <c r="F133" s="107"/>
    </row>
    <row r="134" spans="2:6">
      <c r="B134" s="106">
        <v>29</v>
      </c>
      <c r="C134" s="107"/>
      <c r="D134" s="107"/>
      <c r="E134" s="106"/>
      <c r="F134" s="107"/>
    </row>
    <row r="135" spans="2:6">
      <c r="B135" s="106">
        <v>30</v>
      </c>
      <c r="C135" s="107"/>
      <c r="D135" s="107"/>
      <c r="E135" s="106"/>
      <c r="F135" s="107"/>
    </row>
    <row r="136" spans="2:6">
      <c r="B136" s="106">
        <v>31</v>
      </c>
      <c r="C136" s="107"/>
      <c r="D136" s="107"/>
      <c r="E136" s="106"/>
      <c r="F136" s="107"/>
    </row>
    <row r="137" spans="2:6">
      <c r="B137" s="106">
        <v>32</v>
      </c>
      <c r="C137" s="107"/>
      <c r="D137" s="107"/>
      <c r="E137" s="106"/>
      <c r="F137" s="107"/>
    </row>
    <row r="138" spans="2:6">
      <c r="B138" s="106">
        <v>33</v>
      </c>
      <c r="C138" s="107"/>
      <c r="D138" s="107"/>
      <c r="E138" s="106"/>
      <c r="F138" s="107"/>
    </row>
    <row r="139" spans="2:6">
      <c r="B139" s="106">
        <v>34</v>
      </c>
      <c r="C139" s="107"/>
      <c r="D139" s="107"/>
      <c r="E139" s="106"/>
      <c r="F139" s="107"/>
    </row>
    <row r="140" spans="2:6">
      <c r="B140" s="106">
        <v>35</v>
      </c>
      <c r="C140" s="107"/>
      <c r="D140" s="107"/>
      <c r="E140" s="106"/>
      <c r="F140" s="107"/>
    </row>
    <row r="141" spans="2:6">
      <c r="B141" s="106">
        <v>36</v>
      </c>
      <c r="C141" s="107"/>
      <c r="D141" s="107"/>
      <c r="E141" s="106"/>
      <c r="F141" s="107"/>
    </row>
    <row r="142" spans="2:6">
      <c r="B142" s="106">
        <v>37</v>
      </c>
      <c r="C142" s="107"/>
      <c r="D142" s="107"/>
      <c r="E142" s="106"/>
      <c r="F142" s="107"/>
    </row>
    <row r="143" spans="2:6">
      <c r="B143" s="106">
        <v>38</v>
      </c>
      <c r="C143" s="107"/>
      <c r="D143" s="107"/>
      <c r="E143" s="106"/>
      <c r="F143" s="107"/>
    </row>
    <row r="144" spans="2:6">
      <c r="B144" s="106">
        <v>39</v>
      </c>
      <c r="C144" s="107"/>
      <c r="D144" s="107"/>
      <c r="E144" s="106"/>
      <c r="F144" s="107"/>
    </row>
    <row r="145" spans="2:6">
      <c r="B145" s="106">
        <v>40</v>
      </c>
      <c r="C145" s="107"/>
      <c r="D145" s="107"/>
      <c r="E145" s="106"/>
      <c r="F145" s="107"/>
    </row>
    <row r="146" spans="2:6">
      <c r="B146" s="106">
        <v>41</v>
      </c>
      <c r="C146" s="107"/>
      <c r="D146" s="107"/>
      <c r="E146" s="106"/>
      <c r="F146" s="107"/>
    </row>
    <row r="147" spans="2:6">
      <c r="B147" s="106">
        <v>42</v>
      </c>
      <c r="C147" s="107"/>
      <c r="D147" s="107"/>
      <c r="E147" s="106"/>
      <c r="F147" s="107"/>
    </row>
    <row r="148" spans="2:6">
      <c r="B148" s="106">
        <v>43</v>
      </c>
      <c r="C148" s="107"/>
      <c r="D148" s="107"/>
      <c r="E148" s="106"/>
      <c r="F148" s="107"/>
    </row>
    <row r="149" spans="2:6">
      <c r="B149" s="106">
        <v>44</v>
      </c>
      <c r="C149" s="107"/>
      <c r="D149" s="107"/>
      <c r="E149" s="106"/>
      <c r="F149" s="107"/>
    </row>
    <row r="150" spans="2:6">
      <c r="B150" s="106">
        <v>45</v>
      </c>
      <c r="C150" s="107"/>
      <c r="D150" s="107"/>
      <c r="E150" s="106"/>
      <c r="F150" s="107"/>
    </row>
    <row r="151" spans="2:6" s="25" customFormat="1" ht="18" customHeight="1">
      <c r="B151" s="161" t="s">
        <v>382</v>
      </c>
      <c r="C151" s="162"/>
      <c r="D151" s="162"/>
      <c r="E151" s="162"/>
      <c r="F151" s="163"/>
    </row>
    <row r="152" spans="2:6">
      <c r="B152" s="106">
        <v>1</v>
      </c>
      <c r="C152" s="107"/>
      <c r="D152" s="107"/>
      <c r="E152" s="106"/>
      <c r="F152" s="107"/>
    </row>
    <row r="153" spans="2:6">
      <c r="B153" s="106">
        <v>2</v>
      </c>
      <c r="C153" s="107"/>
      <c r="D153" s="107"/>
      <c r="E153" s="106"/>
      <c r="F153" s="107"/>
    </row>
    <row r="154" spans="2:6">
      <c r="B154" s="106">
        <v>3</v>
      </c>
      <c r="C154" s="107"/>
      <c r="D154" s="107"/>
      <c r="E154" s="106"/>
      <c r="F154" s="107"/>
    </row>
    <row r="155" spans="2:6">
      <c r="B155" s="106">
        <v>4</v>
      </c>
      <c r="C155" s="107"/>
      <c r="D155" s="107"/>
      <c r="E155" s="106"/>
      <c r="F155" s="107"/>
    </row>
    <row r="156" spans="2:6">
      <c r="B156" s="106">
        <v>5</v>
      </c>
      <c r="C156" s="107"/>
      <c r="D156" s="107"/>
      <c r="E156" s="106"/>
      <c r="F156" s="107"/>
    </row>
    <row r="157" spans="2:6">
      <c r="B157" s="106">
        <v>6</v>
      </c>
      <c r="C157" s="107"/>
      <c r="D157" s="107"/>
      <c r="E157" s="106"/>
      <c r="F157" s="107"/>
    </row>
    <row r="158" spans="2:6">
      <c r="B158" s="106">
        <v>7</v>
      </c>
      <c r="C158" s="107"/>
      <c r="D158" s="107"/>
      <c r="E158" s="106"/>
      <c r="F158" s="107"/>
    </row>
    <row r="159" spans="2:6">
      <c r="B159" s="106">
        <v>8</v>
      </c>
      <c r="C159" s="107"/>
      <c r="D159" s="107"/>
      <c r="E159" s="106"/>
      <c r="F159" s="107"/>
    </row>
    <row r="160" spans="2:6">
      <c r="B160" s="106">
        <v>9</v>
      </c>
      <c r="C160" s="107"/>
      <c r="D160" s="107"/>
      <c r="E160" s="106"/>
      <c r="F160" s="107"/>
    </row>
    <row r="161" spans="2:6">
      <c r="B161" s="106">
        <v>10</v>
      </c>
      <c r="C161" s="107"/>
      <c r="D161" s="107"/>
      <c r="E161" s="106"/>
      <c r="F161" s="107"/>
    </row>
    <row r="162" spans="2:6">
      <c r="B162" s="106">
        <v>11</v>
      </c>
      <c r="C162" s="107"/>
      <c r="D162" s="107"/>
      <c r="E162" s="106"/>
      <c r="F162" s="107"/>
    </row>
    <row r="163" spans="2:6">
      <c r="B163" s="106">
        <v>12</v>
      </c>
      <c r="C163" s="107"/>
      <c r="D163" s="107"/>
      <c r="E163" s="106"/>
      <c r="F163" s="107"/>
    </row>
    <row r="164" spans="2:6">
      <c r="B164" s="106">
        <v>13</v>
      </c>
      <c r="C164" s="107"/>
      <c r="D164" s="107"/>
      <c r="E164" s="106"/>
      <c r="F164" s="107"/>
    </row>
    <row r="165" spans="2:6">
      <c r="B165" s="106">
        <v>14</v>
      </c>
      <c r="C165" s="107"/>
      <c r="D165" s="107"/>
      <c r="E165" s="106"/>
      <c r="F165" s="107"/>
    </row>
    <row r="166" spans="2:6">
      <c r="B166" s="106">
        <v>15</v>
      </c>
      <c r="C166" s="107"/>
      <c r="D166" s="107"/>
      <c r="E166" s="106"/>
      <c r="F166" s="107"/>
    </row>
    <row r="167" spans="2:6">
      <c r="B167" s="106">
        <v>16</v>
      </c>
      <c r="C167" s="107"/>
      <c r="D167" s="107"/>
      <c r="E167" s="106"/>
      <c r="F167" s="107"/>
    </row>
    <row r="168" spans="2:6">
      <c r="B168" s="106">
        <v>17</v>
      </c>
      <c r="C168" s="107"/>
      <c r="D168" s="107"/>
      <c r="E168" s="106"/>
      <c r="F168" s="107"/>
    </row>
    <row r="169" spans="2:6">
      <c r="B169" s="106">
        <v>18</v>
      </c>
      <c r="C169" s="107"/>
      <c r="D169" s="107"/>
      <c r="E169" s="106"/>
      <c r="F169" s="107"/>
    </row>
    <row r="170" spans="2:6">
      <c r="B170" s="106">
        <v>19</v>
      </c>
      <c r="C170" s="107"/>
      <c r="D170" s="107"/>
      <c r="E170" s="106"/>
      <c r="F170" s="107"/>
    </row>
    <row r="171" spans="2:6">
      <c r="B171" s="106">
        <v>20</v>
      </c>
      <c r="C171" s="107"/>
      <c r="D171" s="107"/>
      <c r="E171" s="106"/>
      <c r="F171" s="107"/>
    </row>
    <row r="172" spans="2:6">
      <c r="B172" s="106">
        <v>21</v>
      </c>
      <c r="C172" s="107"/>
      <c r="D172" s="107"/>
      <c r="E172" s="106"/>
      <c r="F172" s="107"/>
    </row>
    <row r="173" spans="2:6">
      <c r="B173" s="106">
        <v>22</v>
      </c>
      <c r="C173" s="107"/>
      <c r="D173" s="107"/>
      <c r="E173" s="106"/>
      <c r="F173" s="107"/>
    </row>
    <row r="174" spans="2:6">
      <c r="B174" s="106">
        <v>23</v>
      </c>
      <c r="C174" s="107"/>
      <c r="D174" s="107"/>
      <c r="E174" s="106"/>
      <c r="F174" s="107"/>
    </row>
    <row r="175" spans="2:6">
      <c r="B175" s="106">
        <v>24</v>
      </c>
      <c r="C175" s="107"/>
      <c r="D175" s="107"/>
      <c r="E175" s="106"/>
      <c r="F175" s="107"/>
    </row>
    <row r="176" spans="2:6">
      <c r="B176" s="106">
        <v>25</v>
      </c>
      <c r="C176" s="107"/>
      <c r="D176" s="107"/>
      <c r="E176" s="106"/>
      <c r="F176" s="107"/>
    </row>
    <row r="177" spans="2:6">
      <c r="B177" s="106">
        <v>26</v>
      </c>
      <c r="C177" s="107"/>
      <c r="D177" s="107"/>
      <c r="E177" s="106"/>
      <c r="F177" s="107"/>
    </row>
    <row r="178" spans="2:6">
      <c r="B178" s="106">
        <v>27</v>
      </c>
      <c r="C178" s="107"/>
      <c r="D178" s="107"/>
      <c r="E178" s="106"/>
      <c r="F178" s="107"/>
    </row>
    <row r="179" spans="2:6">
      <c r="B179" s="106">
        <v>28</v>
      </c>
      <c r="C179" s="107"/>
      <c r="D179" s="107"/>
      <c r="E179" s="106"/>
      <c r="F179" s="107"/>
    </row>
    <row r="180" spans="2:6">
      <c r="B180" s="106">
        <v>29</v>
      </c>
      <c r="C180" s="107"/>
      <c r="D180" s="107"/>
      <c r="E180" s="106"/>
      <c r="F180" s="107"/>
    </row>
    <row r="181" spans="2:6">
      <c r="B181" s="106">
        <v>30</v>
      </c>
      <c r="C181" s="107"/>
      <c r="D181" s="107"/>
      <c r="E181" s="106"/>
      <c r="F181" s="107"/>
    </row>
    <row r="182" spans="2:6">
      <c r="B182" s="106">
        <v>31</v>
      </c>
      <c r="C182" s="107"/>
      <c r="D182" s="107"/>
      <c r="E182" s="106"/>
      <c r="F182" s="107"/>
    </row>
    <row r="183" spans="2:6">
      <c r="B183" s="106">
        <v>32</v>
      </c>
      <c r="C183" s="107"/>
      <c r="D183" s="107"/>
      <c r="E183" s="106"/>
      <c r="F183" s="107"/>
    </row>
    <row r="184" spans="2:6">
      <c r="B184" s="106">
        <v>33</v>
      </c>
      <c r="C184" s="107"/>
      <c r="D184" s="107"/>
      <c r="E184" s="106"/>
      <c r="F184" s="107"/>
    </row>
    <row r="185" spans="2:6">
      <c r="B185" s="106">
        <v>34</v>
      </c>
      <c r="C185" s="107"/>
      <c r="D185" s="107"/>
      <c r="E185" s="106"/>
      <c r="F185" s="107"/>
    </row>
    <row r="186" spans="2:6">
      <c r="B186" s="106">
        <v>35</v>
      </c>
      <c r="C186" s="107"/>
      <c r="D186" s="107"/>
      <c r="E186" s="106"/>
      <c r="F186" s="107"/>
    </row>
    <row r="187" spans="2:6">
      <c r="B187" s="106">
        <v>36</v>
      </c>
      <c r="C187" s="107"/>
      <c r="D187" s="107"/>
      <c r="E187" s="106"/>
      <c r="F187" s="107"/>
    </row>
    <row r="188" spans="2:6">
      <c r="B188" s="106">
        <v>37</v>
      </c>
      <c r="C188" s="107"/>
      <c r="D188" s="107"/>
      <c r="E188" s="106"/>
      <c r="F188" s="107"/>
    </row>
    <row r="189" spans="2:6">
      <c r="B189" s="106">
        <v>38</v>
      </c>
      <c r="C189" s="107"/>
      <c r="D189" s="107"/>
      <c r="E189" s="106"/>
      <c r="F189" s="107"/>
    </row>
    <row r="190" spans="2:6">
      <c r="B190" s="106">
        <v>39</v>
      </c>
      <c r="C190" s="107"/>
      <c r="D190" s="107"/>
      <c r="E190" s="106"/>
      <c r="F190" s="107"/>
    </row>
    <row r="191" spans="2:6">
      <c r="B191" s="106">
        <v>40</v>
      </c>
      <c r="C191" s="107"/>
      <c r="D191" s="107"/>
      <c r="E191" s="106"/>
      <c r="F191" s="107"/>
    </row>
    <row r="192" spans="2:6">
      <c r="B192" s="106">
        <v>41</v>
      </c>
      <c r="C192" s="107"/>
      <c r="D192" s="107"/>
      <c r="E192" s="106"/>
      <c r="F192" s="107"/>
    </row>
    <row r="193" spans="2:8">
      <c r="B193" s="106">
        <v>42</v>
      </c>
      <c r="C193" s="107"/>
      <c r="D193" s="107"/>
      <c r="E193" s="106"/>
      <c r="F193" s="107"/>
    </row>
    <row r="194" spans="2:8">
      <c r="B194" s="106">
        <v>43</v>
      </c>
      <c r="C194" s="107"/>
      <c r="D194" s="107"/>
      <c r="E194" s="106"/>
      <c r="F194" s="107"/>
    </row>
    <row r="195" spans="2:8">
      <c r="B195" s="106">
        <v>44</v>
      </c>
      <c r="C195" s="107"/>
      <c r="D195" s="107"/>
      <c r="E195" s="106"/>
      <c r="F195" s="107"/>
    </row>
    <row r="196" spans="2:8">
      <c r="B196" s="106">
        <v>45</v>
      </c>
      <c r="C196" s="107"/>
      <c r="D196" s="107"/>
      <c r="E196" s="106"/>
      <c r="F196" s="107"/>
    </row>
    <row r="198" spans="2:8" ht="15.75">
      <c r="B198" s="27"/>
    </row>
    <row r="199" spans="2:8" s="6" customFormat="1">
      <c r="C199" s="139" t="s">
        <v>336</v>
      </c>
      <c r="D199" s="139"/>
      <c r="E199" s="139"/>
      <c r="F199" s="28"/>
    </row>
    <row r="200" spans="2:8" s="6" customFormat="1">
      <c r="C200" s="15"/>
      <c r="D200" s="15"/>
      <c r="E200" s="15"/>
      <c r="F200" s="15"/>
    </row>
    <row r="201" spans="2:8" s="6" customFormat="1" ht="21" customHeight="1">
      <c r="C201" s="16" t="s">
        <v>337</v>
      </c>
      <c r="D201" s="9" t="s">
        <v>398</v>
      </c>
      <c r="E201" s="15" t="str">
        <f>+Маягт5!F52</f>
        <v>/</v>
      </c>
      <c r="G201" s="141"/>
      <c r="H201" s="141"/>
    </row>
    <row r="202" spans="2:8" s="6" customFormat="1" ht="21" customHeight="1">
      <c r="C202" s="17" t="s">
        <v>339</v>
      </c>
      <c r="D202" s="9" t="s">
        <v>398</v>
      </c>
      <c r="E202" s="15" t="str">
        <f>+Маягт5!F53</f>
        <v>/</v>
      </c>
      <c r="G202" s="143"/>
      <c r="H202" s="143"/>
    </row>
    <row r="203" spans="2:8" s="6" customFormat="1">
      <c r="C203" s="19" t="s">
        <v>340</v>
      </c>
      <c r="D203" s="19"/>
      <c r="E203" s="19"/>
    </row>
    <row r="204" spans="2:8" s="6" customFormat="1"/>
  </sheetData>
  <sheetProtection password="CF7A" sheet="1" objects="1" scenarios="1" selectLockedCells="1"/>
  <mergeCells count="15">
    <mergeCell ref="B1:J1"/>
    <mergeCell ref="B3:F3"/>
    <mergeCell ref="C4:F4"/>
    <mergeCell ref="B10:B11"/>
    <mergeCell ref="E10:E11"/>
    <mergeCell ref="F10:F11"/>
    <mergeCell ref="C10:C11"/>
    <mergeCell ref="D10:D11"/>
    <mergeCell ref="C199:E199"/>
    <mergeCell ref="G201:H201"/>
    <mergeCell ref="G202:H202"/>
    <mergeCell ref="B13:F13"/>
    <mergeCell ref="B59:F59"/>
    <mergeCell ref="B105:F105"/>
    <mergeCell ref="B151:F15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J80"/>
  <sheetViews>
    <sheetView workbookViewId="0">
      <pane ySplit="9" topLeftCell="A10" activePane="bottomLeft" state="frozen"/>
      <selection pane="bottomLeft" activeCell="C17" sqref="C17:C18"/>
    </sheetView>
  </sheetViews>
  <sheetFormatPr defaultColWidth="19.85546875" defaultRowHeight="17.25" customHeight="1"/>
  <cols>
    <col min="1" max="1" width="9.85546875" style="1" customWidth="1"/>
    <col min="2" max="2" width="49.140625" style="1" customWidth="1"/>
    <col min="3" max="7" width="15.85546875" style="1" customWidth="1"/>
    <col min="8" max="16384" width="19.85546875" style="1"/>
  </cols>
  <sheetData>
    <row r="2" spans="1:7" s="34" customFormat="1" ht="21.75" customHeight="1">
      <c r="A2" s="167" t="s">
        <v>14</v>
      </c>
      <c r="B2" s="167"/>
      <c r="C2" s="167"/>
      <c r="D2" s="167"/>
      <c r="E2" s="167"/>
      <c r="F2" s="167"/>
      <c r="G2" s="167"/>
    </row>
    <row r="3" spans="1:7" s="34" customFormat="1" ht="21.75" customHeight="1">
      <c r="A3" s="3"/>
      <c r="B3" s="3"/>
      <c r="C3" s="3"/>
      <c r="D3" s="3"/>
    </row>
    <row r="4" spans="1:7" s="12" customFormat="1" ht="15">
      <c r="B4" s="11" t="s">
        <v>306</v>
      </c>
      <c r="C4" s="147" t="str">
        <f>+Маягт1!D5</f>
        <v>aaa  ХААБ ХХК</v>
      </c>
      <c r="D4" s="147"/>
    </row>
    <row r="5" spans="1:7" s="12" customFormat="1" ht="15">
      <c r="B5" s="11" t="s">
        <v>307</v>
      </c>
      <c r="C5" s="168" t="str">
        <f>+Маягт1!D6</f>
        <v>3-р улирал</v>
      </c>
      <c r="D5" s="168"/>
    </row>
    <row r="6" spans="1:7" s="12" customFormat="1" ht="15">
      <c r="B6" s="11" t="s">
        <v>308</v>
      </c>
      <c r="C6" s="168" t="str">
        <f>+Маягт1!D7</f>
        <v>2014.07.01-2014.09.30</v>
      </c>
      <c r="D6" s="168"/>
    </row>
    <row r="7" spans="1:7" ht="17.25" customHeight="1">
      <c r="A7" s="171" t="s">
        <v>238</v>
      </c>
      <c r="B7" s="171"/>
    </row>
    <row r="8" spans="1:7" ht="17.25" customHeight="1">
      <c r="A8" s="169" t="s">
        <v>234</v>
      </c>
      <c r="B8" s="169" t="s">
        <v>16</v>
      </c>
      <c r="C8" s="172" t="s">
        <v>235</v>
      </c>
      <c r="D8" s="173"/>
      <c r="E8" s="173"/>
      <c r="F8" s="173"/>
      <c r="G8" s="173"/>
    </row>
    <row r="9" spans="1:7" ht="17.25" customHeight="1">
      <c r="A9" s="170"/>
      <c r="B9" s="170"/>
      <c r="C9" s="96" t="s">
        <v>236</v>
      </c>
      <c r="D9" s="96" t="s">
        <v>386</v>
      </c>
      <c r="E9" s="96" t="s">
        <v>387</v>
      </c>
      <c r="F9" s="96" t="s">
        <v>388</v>
      </c>
      <c r="G9" s="96" t="s">
        <v>292</v>
      </c>
    </row>
    <row r="10" spans="1:7" ht="17.25" customHeight="1">
      <c r="A10" s="35" t="s">
        <v>17</v>
      </c>
      <c r="B10" s="36" t="s">
        <v>18</v>
      </c>
      <c r="C10" s="97"/>
      <c r="D10" s="97"/>
      <c r="E10" s="97"/>
      <c r="F10" s="97"/>
      <c r="G10" s="97"/>
    </row>
    <row r="11" spans="1:7" ht="17.25" customHeight="1">
      <c r="A11" s="35" t="s">
        <v>20</v>
      </c>
      <c r="B11" s="36" t="s">
        <v>21</v>
      </c>
      <c r="C11" s="97"/>
      <c r="D11" s="97" t="s">
        <v>19</v>
      </c>
      <c r="E11" s="97" t="s">
        <v>19</v>
      </c>
      <c r="F11" s="97" t="s">
        <v>19</v>
      </c>
      <c r="G11" s="97" t="s">
        <v>19</v>
      </c>
    </row>
    <row r="12" spans="1:7" ht="17.25" customHeight="1">
      <c r="A12" s="35" t="s">
        <v>22</v>
      </c>
      <c r="B12" s="35" t="s">
        <v>23</v>
      </c>
      <c r="C12" s="98"/>
      <c r="D12" s="98"/>
      <c r="E12" s="98"/>
      <c r="F12" s="98"/>
      <c r="G12" s="98"/>
    </row>
    <row r="13" spans="1:7" ht="17.25" customHeight="1">
      <c r="A13" s="35" t="s">
        <v>24</v>
      </c>
      <c r="B13" s="35" t="s">
        <v>25</v>
      </c>
      <c r="C13" s="98"/>
      <c r="D13" s="98"/>
      <c r="E13" s="98"/>
      <c r="F13" s="98"/>
      <c r="G13" s="98"/>
    </row>
    <row r="14" spans="1:7" ht="17.25" customHeight="1">
      <c r="A14" s="35" t="s">
        <v>26</v>
      </c>
      <c r="B14" s="35" t="s">
        <v>27</v>
      </c>
      <c r="C14" s="98"/>
      <c r="D14" s="98"/>
      <c r="E14" s="98"/>
      <c r="F14" s="98"/>
      <c r="G14" s="98"/>
    </row>
    <row r="15" spans="1:7" ht="17.25" customHeight="1">
      <c r="A15" s="35" t="s">
        <v>28</v>
      </c>
      <c r="B15" s="35" t="s">
        <v>29</v>
      </c>
      <c r="C15" s="98"/>
      <c r="D15" s="98"/>
      <c r="E15" s="98"/>
      <c r="F15" s="98"/>
      <c r="G15" s="98"/>
    </row>
    <row r="16" spans="1:7" ht="17.25" customHeight="1">
      <c r="A16" s="35" t="s">
        <v>30</v>
      </c>
      <c r="B16" s="35" t="s">
        <v>31</v>
      </c>
      <c r="C16" s="98" t="s">
        <v>19</v>
      </c>
      <c r="D16" s="98" t="s">
        <v>19</v>
      </c>
      <c r="E16" s="98" t="s">
        <v>19</v>
      </c>
      <c r="F16" s="98" t="s">
        <v>19</v>
      </c>
      <c r="G16" s="98" t="s">
        <v>19</v>
      </c>
    </row>
    <row r="17" spans="1:7" ht="17.25" customHeight="1">
      <c r="A17" s="35" t="s">
        <v>32</v>
      </c>
      <c r="B17" s="35" t="s">
        <v>33</v>
      </c>
      <c r="C17" s="98"/>
      <c r="D17" s="98"/>
      <c r="E17" s="98"/>
      <c r="F17" s="98"/>
      <c r="G17" s="98"/>
    </row>
    <row r="18" spans="1:7" ht="17.25" customHeight="1">
      <c r="A18" s="35" t="s">
        <v>34</v>
      </c>
      <c r="B18" s="35" t="s">
        <v>35</v>
      </c>
      <c r="C18" s="98"/>
      <c r="D18" s="98"/>
      <c r="E18" s="98"/>
      <c r="F18" s="98"/>
      <c r="G18" s="98"/>
    </row>
    <row r="19" spans="1:7" ht="17.25" customHeight="1">
      <c r="A19" s="35" t="s">
        <v>36</v>
      </c>
      <c r="B19" s="35" t="s">
        <v>37</v>
      </c>
      <c r="C19" s="98" t="s">
        <v>19</v>
      </c>
      <c r="D19" s="98" t="s">
        <v>19</v>
      </c>
      <c r="E19" s="98" t="s">
        <v>19</v>
      </c>
      <c r="F19" s="98" t="s">
        <v>19</v>
      </c>
      <c r="G19" s="98" t="s">
        <v>19</v>
      </c>
    </row>
    <row r="20" spans="1:7" ht="30.75" customHeight="1">
      <c r="A20" s="35" t="s">
        <v>38</v>
      </c>
      <c r="B20" s="35" t="s">
        <v>39</v>
      </c>
      <c r="C20" s="98" t="s">
        <v>19</v>
      </c>
      <c r="D20" s="98" t="s">
        <v>19</v>
      </c>
      <c r="E20" s="98" t="s">
        <v>19</v>
      </c>
      <c r="F20" s="98" t="s">
        <v>19</v>
      </c>
      <c r="G20" s="98" t="s">
        <v>19</v>
      </c>
    </row>
    <row r="21" spans="1:7" ht="17.25" customHeight="1">
      <c r="A21" s="35" t="s">
        <v>40</v>
      </c>
      <c r="B21" s="35" t="s">
        <v>19</v>
      </c>
      <c r="C21" s="98" t="s">
        <v>19</v>
      </c>
      <c r="D21" s="98" t="s">
        <v>19</v>
      </c>
      <c r="E21" s="98" t="s">
        <v>19</v>
      </c>
      <c r="F21" s="98" t="s">
        <v>19</v>
      </c>
      <c r="G21" s="98" t="s">
        <v>19</v>
      </c>
    </row>
    <row r="22" spans="1:7" ht="17.25" customHeight="1">
      <c r="A22" s="35" t="s">
        <v>41</v>
      </c>
      <c r="B22" s="36" t="s">
        <v>42</v>
      </c>
      <c r="C22" s="87">
        <f>SUM(C12:C21)</f>
        <v>0</v>
      </c>
      <c r="D22" s="87">
        <f>SUM(D12:D21)</f>
        <v>0</v>
      </c>
      <c r="E22" s="87">
        <f t="shared" ref="E22:G22" si="0">SUM(E12:E21)</f>
        <v>0</v>
      </c>
      <c r="F22" s="87">
        <f t="shared" si="0"/>
        <v>0</v>
      </c>
      <c r="G22" s="87">
        <f t="shared" si="0"/>
        <v>0</v>
      </c>
    </row>
    <row r="23" spans="1:7" ht="17.25" customHeight="1">
      <c r="A23" s="35" t="s">
        <v>43</v>
      </c>
      <c r="B23" s="36" t="s">
        <v>44</v>
      </c>
      <c r="C23" s="98" t="s">
        <v>19</v>
      </c>
      <c r="D23" s="98" t="s">
        <v>19</v>
      </c>
      <c r="E23" s="98" t="s">
        <v>19</v>
      </c>
      <c r="F23" s="98" t="s">
        <v>19</v>
      </c>
      <c r="G23" s="98" t="s">
        <v>19</v>
      </c>
    </row>
    <row r="24" spans="1:7" ht="17.25" customHeight="1">
      <c r="A24" s="35" t="s">
        <v>45</v>
      </c>
      <c r="B24" s="35" t="s">
        <v>0</v>
      </c>
      <c r="C24" s="98"/>
      <c r="D24" s="98"/>
      <c r="E24" s="98"/>
      <c r="F24" s="98"/>
      <c r="G24" s="98"/>
    </row>
    <row r="25" spans="1:7" ht="17.25" customHeight="1">
      <c r="A25" s="35" t="s">
        <v>46</v>
      </c>
      <c r="B25" s="35" t="s">
        <v>1</v>
      </c>
      <c r="C25" s="98"/>
      <c r="D25" s="98"/>
      <c r="E25" s="98"/>
      <c r="F25" s="98"/>
      <c r="G25" s="98"/>
    </row>
    <row r="26" spans="1:7" ht="17.25" customHeight="1">
      <c r="A26" s="35" t="s">
        <v>47</v>
      </c>
      <c r="B26" s="35" t="s">
        <v>48</v>
      </c>
      <c r="C26" s="98"/>
      <c r="D26" s="98" t="s">
        <v>19</v>
      </c>
      <c r="E26" s="98" t="s">
        <v>19</v>
      </c>
      <c r="F26" s="98" t="s">
        <v>19</v>
      </c>
      <c r="G26" s="98" t="s">
        <v>19</v>
      </c>
    </row>
    <row r="27" spans="1:7" ht="17.25" customHeight="1">
      <c r="A27" s="35" t="s">
        <v>49</v>
      </c>
      <c r="B27" s="35" t="s">
        <v>50</v>
      </c>
      <c r="C27" s="98" t="s">
        <v>19</v>
      </c>
      <c r="D27" s="98" t="s">
        <v>19</v>
      </c>
      <c r="E27" s="98" t="s">
        <v>19</v>
      </c>
      <c r="F27" s="98" t="s">
        <v>19</v>
      </c>
      <c r="G27" s="98" t="s">
        <v>19</v>
      </c>
    </row>
    <row r="28" spans="1:7" ht="17.25" customHeight="1">
      <c r="A28" s="35" t="s">
        <v>51</v>
      </c>
      <c r="B28" s="35" t="s">
        <v>52</v>
      </c>
      <c r="C28" s="98" t="s">
        <v>19</v>
      </c>
      <c r="D28" s="98" t="s">
        <v>19</v>
      </c>
      <c r="E28" s="98" t="s">
        <v>19</v>
      </c>
      <c r="F28" s="98" t="s">
        <v>19</v>
      </c>
      <c r="G28" s="98" t="s">
        <v>19</v>
      </c>
    </row>
    <row r="29" spans="1:7" ht="17.25" customHeight="1">
      <c r="A29" s="35" t="s">
        <v>53</v>
      </c>
      <c r="B29" s="35" t="s">
        <v>54</v>
      </c>
      <c r="C29" s="98" t="s">
        <v>19</v>
      </c>
      <c r="D29" s="98" t="s">
        <v>19</v>
      </c>
      <c r="E29" s="98" t="s">
        <v>19</v>
      </c>
      <c r="F29" s="98" t="s">
        <v>19</v>
      </c>
      <c r="G29" s="98" t="s">
        <v>19</v>
      </c>
    </row>
    <row r="30" spans="1:7" ht="17.25" customHeight="1">
      <c r="A30" s="35" t="s">
        <v>55</v>
      </c>
      <c r="B30" s="35" t="s">
        <v>56</v>
      </c>
      <c r="C30" s="98" t="s">
        <v>19</v>
      </c>
      <c r="D30" s="98" t="s">
        <v>19</v>
      </c>
      <c r="E30" s="98" t="s">
        <v>19</v>
      </c>
      <c r="F30" s="98" t="s">
        <v>19</v>
      </c>
      <c r="G30" s="98" t="s">
        <v>19</v>
      </c>
    </row>
    <row r="31" spans="1:7" ht="17.25" customHeight="1">
      <c r="A31" s="35" t="s">
        <v>57</v>
      </c>
      <c r="B31" s="35" t="s">
        <v>58</v>
      </c>
      <c r="C31" s="98" t="s">
        <v>19</v>
      </c>
      <c r="D31" s="98" t="s">
        <v>19</v>
      </c>
      <c r="E31" s="98" t="s">
        <v>19</v>
      </c>
      <c r="F31" s="98" t="s">
        <v>19</v>
      </c>
      <c r="G31" s="98" t="s">
        <v>19</v>
      </c>
    </row>
    <row r="32" spans="1:7" ht="17.25" customHeight="1">
      <c r="A32" s="35" t="s">
        <v>59</v>
      </c>
      <c r="B32" s="35" t="s">
        <v>19</v>
      </c>
      <c r="C32" s="98" t="s">
        <v>19</v>
      </c>
      <c r="D32" s="98" t="s">
        <v>19</v>
      </c>
      <c r="E32" s="98" t="s">
        <v>19</v>
      </c>
      <c r="F32" s="98" t="s">
        <v>19</v>
      </c>
      <c r="G32" s="98" t="s">
        <v>19</v>
      </c>
    </row>
    <row r="33" spans="1:7" ht="17.25" customHeight="1">
      <c r="A33" s="35" t="s">
        <v>60</v>
      </c>
      <c r="B33" s="36" t="s">
        <v>2</v>
      </c>
      <c r="C33" s="87">
        <f>SUM(C24:C32)</f>
        <v>0</v>
      </c>
      <c r="D33" s="87">
        <f>SUM(D24:D32)</f>
        <v>0</v>
      </c>
      <c r="E33" s="87">
        <f t="shared" ref="E33:G33" si="1">SUM(E24:E32)</f>
        <v>0</v>
      </c>
      <c r="F33" s="87">
        <f t="shared" si="1"/>
        <v>0</v>
      </c>
      <c r="G33" s="87">
        <f t="shared" si="1"/>
        <v>0</v>
      </c>
    </row>
    <row r="34" spans="1:7" ht="17.25" customHeight="1">
      <c r="A34" s="35" t="s">
        <v>61</v>
      </c>
      <c r="B34" s="36" t="s">
        <v>62</v>
      </c>
      <c r="C34" s="99">
        <f>+C22+C33</f>
        <v>0</v>
      </c>
      <c r="D34" s="99">
        <f>+D22+D33</f>
        <v>0</v>
      </c>
      <c r="E34" s="99">
        <f t="shared" ref="E34:G34" si="2">+E22+E33</f>
        <v>0</v>
      </c>
      <c r="F34" s="99">
        <f t="shared" si="2"/>
        <v>0</v>
      </c>
      <c r="G34" s="99">
        <f t="shared" si="2"/>
        <v>0</v>
      </c>
    </row>
    <row r="35" spans="1:7" ht="17.25" customHeight="1">
      <c r="A35" s="35" t="s">
        <v>4</v>
      </c>
      <c r="B35" s="36" t="s">
        <v>63</v>
      </c>
      <c r="C35" s="98" t="s">
        <v>19</v>
      </c>
      <c r="D35" s="98" t="s">
        <v>19</v>
      </c>
      <c r="E35" s="98" t="s">
        <v>19</v>
      </c>
      <c r="F35" s="98" t="s">
        <v>19</v>
      </c>
      <c r="G35" s="98" t="s">
        <v>19</v>
      </c>
    </row>
    <row r="36" spans="1:7" ht="17.25" customHeight="1">
      <c r="A36" s="35" t="s">
        <v>64</v>
      </c>
      <c r="B36" s="36" t="s">
        <v>3</v>
      </c>
      <c r="C36" s="98" t="s">
        <v>19</v>
      </c>
      <c r="D36" s="98" t="s">
        <v>19</v>
      </c>
      <c r="E36" s="98" t="s">
        <v>19</v>
      </c>
      <c r="F36" s="98" t="s">
        <v>19</v>
      </c>
      <c r="G36" s="98" t="s">
        <v>19</v>
      </c>
    </row>
    <row r="37" spans="1:7" ht="17.25" customHeight="1">
      <c r="A37" s="35" t="s">
        <v>65</v>
      </c>
      <c r="B37" s="36" t="s">
        <v>66</v>
      </c>
      <c r="C37" s="98" t="s">
        <v>19</v>
      </c>
      <c r="D37" s="98" t="s">
        <v>19</v>
      </c>
      <c r="E37" s="98" t="s">
        <v>19</v>
      </c>
      <c r="F37" s="98" t="s">
        <v>19</v>
      </c>
      <c r="G37" s="98" t="s">
        <v>19</v>
      </c>
    </row>
    <row r="38" spans="1:7" ht="17.25" customHeight="1">
      <c r="A38" s="35" t="s">
        <v>67</v>
      </c>
      <c r="B38" s="35" t="s">
        <v>68</v>
      </c>
      <c r="C38" s="98"/>
      <c r="D38" s="98"/>
      <c r="E38" s="98"/>
      <c r="F38" s="98"/>
      <c r="G38" s="98"/>
    </row>
    <row r="39" spans="1:7" ht="17.25" customHeight="1">
      <c r="A39" s="35" t="s">
        <v>69</v>
      </c>
      <c r="B39" s="35" t="s">
        <v>70</v>
      </c>
      <c r="C39" s="98"/>
      <c r="D39" s="98"/>
      <c r="E39" s="98"/>
      <c r="F39" s="98"/>
      <c r="G39" s="98"/>
    </row>
    <row r="40" spans="1:7" ht="17.25" customHeight="1">
      <c r="A40" s="35" t="s">
        <v>71</v>
      </c>
      <c r="B40" s="35" t="s">
        <v>72</v>
      </c>
      <c r="C40" s="98"/>
      <c r="D40" s="98"/>
      <c r="E40" s="98"/>
      <c r="F40" s="98"/>
      <c r="G40" s="98"/>
    </row>
    <row r="41" spans="1:7" ht="17.25" customHeight="1">
      <c r="A41" s="35" t="s">
        <v>73</v>
      </c>
      <c r="B41" s="35" t="s">
        <v>74</v>
      </c>
      <c r="C41" s="98"/>
      <c r="D41" s="98"/>
      <c r="E41" s="98"/>
      <c r="F41" s="98"/>
      <c r="G41" s="98"/>
    </row>
    <row r="42" spans="1:7" ht="17.25" customHeight="1">
      <c r="A42" s="35" t="s">
        <v>75</v>
      </c>
      <c r="B42" s="35" t="s">
        <v>76</v>
      </c>
      <c r="C42" s="98" t="s">
        <v>19</v>
      </c>
      <c r="D42" s="98" t="s">
        <v>19</v>
      </c>
      <c r="E42" s="98" t="s">
        <v>19</v>
      </c>
      <c r="F42" s="98" t="s">
        <v>19</v>
      </c>
      <c r="G42" s="98" t="s">
        <v>19</v>
      </c>
    </row>
    <row r="43" spans="1:7" ht="17.25" customHeight="1">
      <c r="A43" s="35" t="s">
        <v>77</v>
      </c>
      <c r="B43" s="35" t="s">
        <v>78</v>
      </c>
      <c r="C43" s="98" t="s">
        <v>19</v>
      </c>
      <c r="D43" s="98" t="s">
        <v>19</v>
      </c>
      <c r="E43" s="98" t="s">
        <v>19</v>
      </c>
      <c r="F43" s="98" t="s">
        <v>19</v>
      </c>
      <c r="G43" s="98" t="s">
        <v>19</v>
      </c>
    </row>
    <row r="44" spans="1:7" ht="17.25" customHeight="1">
      <c r="A44" s="35" t="s">
        <v>79</v>
      </c>
      <c r="B44" s="35" t="s">
        <v>80</v>
      </c>
      <c r="C44" s="98" t="s">
        <v>19</v>
      </c>
      <c r="D44" s="98" t="s">
        <v>19</v>
      </c>
      <c r="E44" s="98" t="s">
        <v>19</v>
      </c>
      <c r="F44" s="98" t="s">
        <v>19</v>
      </c>
      <c r="G44" s="98" t="s">
        <v>19</v>
      </c>
    </row>
    <row r="45" spans="1:7" ht="17.25" customHeight="1">
      <c r="A45" s="35" t="s">
        <v>81</v>
      </c>
      <c r="B45" s="35" t="s">
        <v>82</v>
      </c>
      <c r="C45" s="98" t="s">
        <v>19</v>
      </c>
      <c r="D45" s="98"/>
      <c r="E45" s="98"/>
      <c r="F45" s="98"/>
      <c r="G45" s="98"/>
    </row>
    <row r="46" spans="1:7" ht="17.25" customHeight="1">
      <c r="A46" s="35" t="s">
        <v>83</v>
      </c>
      <c r="B46" s="35" t="s">
        <v>84</v>
      </c>
      <c r="C46" s="98" t="s">
        <v>19</v>
      </c>
      <c r="D46" s="98" t="s">
        <v>19</v>
      </c>
      <c r="E46" s="98" t="s">
        <v>19</v>
      </c>
      <c r="F46" s="98" t="s">
        <v>19</v>
      </c>
      <c r="G46" s="98" t="s">
        <v>19</v>
      </c>
    </row>
    <row r="47" spans="1:7" ht="17.25" customHeight="1">
      <c r="A47" s="35" t="s">
        <v>85</v>
      </c>
      <c r="B47" s="35" t="s">
        <v>86</v>
      </c>
      <c r="C47" s="98" t="s">
        <v>19</v>
      </c>
      <c r="D47" s="98" t="s">
        <v>19</v>
      </c>
      <c r="E47" s="98" t="s">
        <v>19</v>
      </c>
      <c r="F47" s="98" t="s">
        <v>19</v>
      </c>
      <c r="G47" s="98" t="s">
        <v>19</v>
      </c>
    </row>
    <row r="48" spans="1:7" ht="30" customHeight="1">
      <c r="A48" s="35" t="s">
        <v>87</v>
      </c>
      <c r="B48" s="35" t="s">
        <v>241</v>
      </c>
      <c r="C48" s="98" t="s">
        <v>19</v>
      </c>
      <c r="D48" s="98" t="s">
        <v>19</v>
      </c>
      <c r="E48" s="98" t="s">
        <v>19</v>
      </c>
      <c r="F48" s="98" t="s">
        <v>19</v>
      </c>
      <c r="G48" s="98" t="s">
        <v>19</v>
      </c>
    </row>
    <row r="49" spans="1:7" ht="17.25" customHeight="1">
      <c r="A49" s="35" t="s">
        <v>88</v>
      </c>
      <c r="B49" s="35" t="s">
        <v>19</v>
      </c>
      <c r="C49" s="98" t="s">
        <v>19</v>
      </c>
      <c r="D49" s="98" t="s">
        <v>19</v>
      </c>
      <c r="E49" s="98" t="s">
        <v>19</v>
      </c>
      <c r="F49" s="98" t="s">
        <v>19</v>
      </c>
      <c r="G49" s="98" t="s">
        <v>19</v>
      </c>
    </row>
    <row r="50" spans="1:7" ht="17.25" customHeight="1">
      <c r="A50" s="35" t="s">
        <v>89</v>
      </c>
      <c r="B50" s="36" t="s">
        <v>90</v>
      </c>
      <c r="C50" s="87">
        <f>SUM(C38:C49)</f>
        <v>0</v>
      </c>
      <c r="D50" s="87">
        <f>SUM(D38:D49)</f>
        <v>0</v>
      </c>
      <c r="E50" s="87">
        <f t="shared" ref="E50:G50" si="3">SUM(E38:E49)</f>
        <v>0</v>
      </c>
      <c r="F50" s="87">
        <f t="shared" si="3"/>
        <v>0</v>
      </c>
      <c r="G50" s="87">
        <f t="shared" si="3"/>
        <v>0</v>
      </c>
    </row>
    <row r="51" spans="1:7" ht="17.25" customHeight="1">
      <c r="A51" s="35" t="s">
        <v>91</v>
      </c>
      <c r="B51" s="36" t="s">
        <v>92</v>
      </c>
      <c r="C51" s="98" t="s">
        <v>19</v>
      </c>
      <c r="D51" s="98" t="s">
        <v>19</v>
      </c>
      <c r="E51" s="98" t="s">
        <v>19</v>
      </c>
      <c r="F51" s="98" t="s">
        <v>19</v>
      </c>
      <c r="G51" s="98" t="s">
        <v>19</v>
      </c>
    </row>
    <row r="52" spans="1:7" ht="17.25" customHeight="1">
      <c r="A52" s="35" t="s">
        <v>93</v>
      </c>
      <c r="B52" s="35" t="s">
        <v>94</v>
      </c>
      <c r="C52" s="98"/>
      <c r="D52" s="98"/>
      <c r="E52" s="98"/>
      <c r="F52" s="98"/>
      <c r="G52" s="98"/>
    </row>
    <row r="53" spans="1:7" ht="17.25" customHeight="1">
      <c r="A53" s="35" t="s">
        <v>95</v>
      </c>
      <c r="B53" s="35" t="s">
        <v>96</v>
      </c>
      <c r="C53" s="98" t="s">
        <v>19</v>
      </c>
      <c r="D53" s="98" t="s">
        <v>19</v>
      </c>
      <c r="E53" s="98" t="s">
        <v>19</v>
      </c>
      <c r="F53" s="98" t="s">
        <v>19</v>
      </c>
      <c r="G53" s="98" t="s">
        <v>19</v>
      </c>
    </row>
    <row r="54" spans="1:7" ht="17.25" customHeight="1">
      <c r="A54" s="35" t="s">
        <v>97</v>
      </c>
      <c r="B54" s="35" t="s">
        <v>98</v>
      </c>
      <c r="C54" s="98" t="s">
        <v>19</v>
      </c>
      <c r="D54" s="98" t="s">
        <v>19</v>
      </c>
      <c r="E54" s="98" t="s">
        <v>19</v>
      </c>
      <c r="F54" s="98" t="s">
        <v>19</v>
      </c>
      <c r="G54" s="98" t="s">
        <v>19</v>
      </c>
    </row>
    <row r="55" spans="1:7" ht="17.25" customHeight="1">
      <c r="A55" s="35" t="s">
        <v>99</v>
      </c>
      <c r="B55" s="35" t="s">
        <v>100</v>
      </c>
      <c r="C55" s="98" t="s">
        <v>19</v>
      </c>
      <c r="D55" s="98" t="s">
        <v>19</v>
      </c>
      <c r="E55" s="98" t="s">
        <v>19</v>
      </c>
      <c r="F55" s="98" t="s">
        <v>19</v>
      </c>
      <c r="G55" s="98" t="s">
        <v>19</v>
      </c>
    </row>
    <row r="56" spans="1:7" ht="17.25" customHeight="1">
      <c r="A56" s="35" t="s">
        <v>101</v>
      </c>
      <c r="B56" s="35" t="s">
        <v>19</v>
      </c>
      <c r="C56" s="98" t="s">
        <v>19</v>
      </c>
      <c r="D56" s="98" t="s">
        <v>19</v>
      </c>
      <c r="E56" s="98" t="s">
        <v>19</v>
      </c>
      <c r="F56" s="98" t="s">
        <v>19</v>
      </c>
      <c r="G56" s="98" t="s">
        <v>19</v>
      </c>
    </row>
    <row r="57" spans="1:7" ht="17.25" customHeight="1">
      <c r="A57" s="35" t="s">
        <v>102</v>
      </c>
      <c r="B57" s="36" t="s">
        <v>103</v>
      </c>
      <c r="C57" s="87">
        <f>SUM(C52:C56)</f>
        <v>0</v>
      </c>
      <c r="D57" s="87">
        <f>SUM(D52:D56)</f>
        <v>0</v>
      </c>
      <c r="E57" s="87">
        <f t="shared" ref="E57:G57" si="4">SUM(E52:E56)</f>
        <v>0</v>
      </c>
      <c r="F57" s="87">
        <f t="shared" si="4"/>
        <v>0</v>
      </c>
      <c r="G57" s="87">
        <f t="shared" si="4"/>
        <v>0</v>
      </c>
    </row>
    <row r="58" spans="1:7" ht="17.25" customHeight="1">
      <c r="A58" s="35" t="s">
        <v>6</v>
      </c>
      <c r="B58" s="36" t="s">
        <v>104</v>
      </c>
      <c r="C58" s="98" t="s">
        <v>19</v>
      </c>
      <c r="D58" s="98" t="s">
        <v>19</v>
      </c>
      <c r="E58" s="98" t="s">
        <v>19</v>
      </c>
      <c r="F58" s="98" t="s">
        <v>19</v>
      </c>
      <c r="G58" s="98" t="s">
        <v>19</v>
      </c>
    </row>
    <row r="59" spans="1:7" ht="17.25" customHeight="1">
      <c r="A59" s="35" t="s">
        <v>19</v>
      </c>
      <c r="B59" s="36" t="s">
        <v>105</v>
      </c>
      <c r="C59" s="98" t="s">
        <v>19</v>
      </c>
      <c r="D59" s="98" t="s">
        <v>19</v>
      </c>
      <c r="E59" s="98" t="s">
        <v>19</v>
      </c>
      <c r="F59" s="98" t="s">
        <v>19</v>
      </c>
      <c r="G59" s="98" t="s">
        <v>19</v>
      </c>
    </row>
    <row r="60" spans="1:7" ht="17.25" customHeight="1">
      <c r="A60" s="35" t="s">
        <v>106</v>
      </c>
      <c r="B60" s="36" t="s">
        <v>107</v>
      </c>
      <c r="C60" s="87">
        <f>+C61+C62+C63</f>
        <v>0</v>
      </c>
      <c r="D60" s="87">
        <f>+D61+D62+D63</f>
        <v>0</v>
      </c>
      <c r="E60" s="87">
        <f t="shared" ref="E60:G60" si="5">+E61+E62+E63</f>
        <v>0</v>
      </c>
      <c r="F60" s="87">
        <f t="shared" si="5"/>
        <v>0</v>
      </c>
      <c r="G60" s="87">
        <f t="shared" si="5"/>
        <v>0</v>
      </c>
    </row>
    <row r="61" spans="1:7" ht="17.25" customHeight="1">
      <c r="A61" s="35" t="s">
        <v>108</v>
      </c>
      <c r="B61" s="35" t="s">
        <v>296</v>
      </c>
      <c r="C61" s="98"/>
      <c r="D61" s="98"/>
      <c r="E61" s="98"/>
      <c r="F61" s="98"/>
      <c r="G61" s="98"/>
    </row>
    <row r="62" spans="1:7" ht="17.25" customHeight="1">
      <c r="A62" s="35" t="s">
        <v>109</v>
      </c>
      <c r="B62" s="35" t="s">
        <v>297</v>
      </c>
      <c r="C62" s="98"/>
      <c r="D62" s="98"/>
      <c r="E62" s="98"/>
      <c r="F62" s="98"/>
      <c r="G62" s="98"/>
    </row>
    <row r="63" spans="1:7" ht="17.25" customHeight="1">
      <c r="A63" s="35" t="s">
        <v>110</v>
      </c>
      <c r="B63" s="35" t="s">
        <v>298</v>
      </c>
      <c r="C63" s="98"/>
      <c r="D63" s="98"/>
      <c r="E63" s="98"/>
      <c r="F63" s="98"/>
      <c r="G63" s="98"/>
    </row>
    <row r="64" spans="1:7" ht="17.25" customHeight="1">
      <c r="A64" s="35" t="s">
        <v>111</v>
      </c>
      <c r="B64" s="35" t="s">
        <v>5</v>
      </c>
      <c r="C64" s="98"/>
      <c r="D64" s="98"/>
      <c r="E64" s="98"/>
      <c r="F64" s="98"/>
      <c r="G64" s="98"/>
    </row>
    <row r="65" spans="1:10" ht="17.25" customHeight="1">
      <c r="A65" s="35" t="s">
        <v>112</v>
      </c>
      <c r="B65" s="35" t="s">
        <v>113</v>
      </c>
      <c r="C65" s="98"/>
      <c r="D65" s="98"/>
      <c r="E65" s="98"/>
      <c r="F65" s="98"/>
      <c r="G65" s="98"/>
    </row>
    <row r="66" spans="1:10" ht="17.25" customHeight="1">
      <c r="A66" s="35" t="s">
        <v>114</v>
      </c>
      <c r="B66" s="35" t="s">
        <v>115</v>
      </c>
      <c r="C66" s="98"/>
      <c r="D66" s="98"/>
      <c r="E66" s="98"/>
      <c r="F66" s="98"/>
      <c r="G66" s="98"/>
    </row>
    <row r="67" spans="1:10" ht="17.25" customHeight="1">
      <c r="A67" s="35" t="s">
        <v>116</v>
      </c>
      <c r="B67" s="35" t="s">
        <v>117</v>
      </c>
      <c r="C67" s="98"/>
      <c r="D67" s="98"/>
      <c r="E67" s="98"/>
      <c r="F67" s="98"/>
      <c r="G67" s="98"/>
    </row>
    <row r="68" spans="1:10" ht="17.25" customHeight="1">
      <c r="A68" s="35" t="s">
        <v>118</v>
      </c>
      <c r="B68" s="35" t="s">
        <v>119</v>
      </c>
      <c r="C68" s="98"/>
      <c r="D68" s="98"/>
      <c r="E68" s="98"/>
      <c r="F68" s="98"/>
      <c r="G68" s="98"/>
    </row>
    <row r="69" spans="1:10" ht="17.25" customHeight="1">
      <c r="A69" s="35" t="s">
        <v>120</v>
      </c>
      <c r="B69" s="35" t="s">
        <v>121</v>
      </c>
      <c r="C69" s="86">
        <f>+C71+C70</f>
        <v>0</v>
      </c>
      <c r="D69" s="86">
        <f>+D71+D70</f>
        <v>0</v>
      </c>
      <c r="E69" s="86">
        <f t="shared" ref="E69:G69" si="6">+E71+E70</f>
        <v>0</v>
      </c>
      <c r="F69" s="86">
        <f t="shared" si="6"/>
        <v>0</v>
      </c>
      <c r="G69" s="86">
        <f t="shared" si="6"/>
        <v>0</v>
      </c>
    </row>
    <row r="70" spans="1:10" ht="17.25" customHeight="1">
      <c r="A70" s="35" t="s">
        <v>122</v>
      </c>
      <c r="B70" s="35" t="s">
        <v>294</v>
      </c>
      <c r="C70" s="98"/>
      <c r="D70" s="98"/>
      <c r="E70" s="98"/>
      <c r="F70" s="98"/>
      <c r="G70" s="98"/>
    </row>
    <row r="71" spans="1:10" ht="17.25" customHeight="1">
      <c r="A71" s="35" t="s">
        <v>123</v>
      </c>
      <c r="B71" s="35" t="s">
        <v>295</v>
      </c>
      <c r="C71" s="98"/>
      <c r="D71" s="98"/>
      <c r="E71" s="98"/>
      <c r="F71" s="98"/>
      <c r="G71" s="98"/>
    </row>
    <row r="72" spans="1:10" ht="17.25" customHeight="1">
      <c r="A72" s="35" t="s">
        <v>293</v>
      </c>
      <c r="B72" s="36" t="s">
        <v>124</v>
      </c>
      <c r="C72" s="87">
        <f>+C60+C64+C65+C66+C67+C68+C69</f>
        <v>0</v>
      </c>
      <c r="D72" s="87">
        <f>+D60+D64+D65+D66+D67+D68+D69</f>
        <v>0</v>
      </c>
      <c r="E72" s="87">
        <f t="shared" ref="E72:G72" si="7">+E60+E64+E65+E66+E67+E68+E69</f>
        <v>0</v>
      </c>
      <c r="F72" s="87">
        <f t="shared" si="7"/>
        <v>0</v>
      </c>
      <c r="G72" s="87">
        <f t="shared" si="7"/>
        <v>0</v>
      </c>
    </row>
    <row r="73" spans="1:10" ht="17.25" customHeight="1">
      <c r="A73" s="35" t="s">
        <v>125</v>
      </c>
      <c r="B73" s="36" t="s">
        <v>126</v>
      </c>
      <c r="C73" s="99">
        <f>+C50+C57+C72</f>
        <v>0</v>
      </c>
      <c r="D73" s="99">
        <f>+D50+D57+D72</f>
        <v>0</v>
      </c>
      <c r="E73" s="99">
        <f t="shared" ref="E73:G73" si="8">+E50+E57+E72</f>
        <v>0</v>
      </c>
      <c r="F73" s="99">
        <f t="shared" si="8"/>
        <v>0</v>
      </c>
      <c r="G73" s="99">
        <f t="shared" si="8"/>
        <v>0</v>
      </c>
    </row>
    <row r="74" spans="1:10" ht="17.25" customHeight="1">
      <c r="A74" s="1" t="s">
        <v>19</v>
      </c>
      <c r="B74" s="1" t="s">
        <v>19</v>
      </c>
      <c r="C74" s="37"/>
      <c r="D74" s="38">
        <f>+D73-D34</f>
        <v>0</v>
      </c>
    </row>
    <row r="76" spans="1:10" s="6" customFormat="1" ht="15">
      <c r="B76" s="28" t="s">
        <v>336</v>
      </c>
      <c r="C76" s="139"/>
      <c r="D76" s="139"/>
      <c r="E76" s="139"/>
      <c r="F76" s="139"/>
      <c r="G76" s="139"/>
      <c r="H76" s="28"/>
    </row>
    <row r="77" spans="1:10" s="6" customFormat="1" ht="15">
      <c r="C77" s="15"/>
      <c r="D77" s="15"/>
      <c r="E77" s="15"/>
      <c r="F77" s="15"/>
      <c r="G77" s="15"/>
      <c r="H77" s="15"/>
    </row>
    <row r="78" spans="1:10" s="6" customFormat="1" ht="21" customHeight="1">
      <c r="B78" s="16" t="s">
        <v>353</v>
      </c>
      <c r="C78" s="15" t="str">
        <f>+Маягт6!E201</f>
        <v>/</v>
      </c>
      <c r="E78" s="15"/>
      <c r="F78" s="9"/>
      <c r="I78" s="141"/>
      <c r="J78" s="141"/>
    </row>
    <row r="79" spans="1:10" s="6" customFormat="1" ht="21" customHeight="1">
      <c r="B79" s="17" t="s">
        <v>354</v>
      </c>
      <c r="C79" s="15" t="str">
        <f>+Маягт6!E202</f>
        <v>/</v>
      </c>
      <c r="E79" s="15"/>
      <c r="F79" s="9"/>
      <c r="I79" s="143"/>
      <c r="J79" s="143"/>
    </row>
    <row r="80" spans="1:10" s="6" customFormat="1" ht="15">
      <c r="B80" s="33" t="s">
        <v>340</v>
      </c>
      <c r="C80" s="15"/>
      <c r="D80" s="19"/>
      <c r="E80" s="19"/>
      <c r="F80" s="19"/>
      <c r="G80" s="19"/>
    </row>
  </sheetData>
  <sheetProtection password="CF7A" sheet="1" objects="1" scenarios="1" selectLockedCells="1"/>
  <mergeCells count="11">
    <mergeCell ref="A2:G2"/>
    <mergeCell ref="I78:J78"/>
    <mergeCell ref="I79:J79"/>
    <mergeCell ref="C5:D5"/>
    <mergeCell ref="C6:D6"/>
    <mergeCell ref="C76:G76"/>
    <mergeCell ref="C4:D4"/>
    <mergeCell ref="A8:A9"/>
    <mergeCell ref="B8:B9"/>
    <mergeCell ref="A7:B7"/>
    <mergeCell ref="C8:G8"/>
  </mergeCells>
  <pageMargins left="0.79" right="0.56999999999999995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44"/>
  <sheetViews>
    <sheetView workbookViewId="0">
      <pane ySplit="9" topLeftCell="A10" activePane="bottomLeft" state="frozen"/>
      <selection pane="bottomLeft" activeCell="E24" sqref="E24"/>
    </sheetView>
  </sheetViews>
  <sheetFormatPr defaultRowHeight="17.25" customHeight="1"/>
  <cols>
    <col min="1" max="1" width="7" style="39" customWidth="1"/>
    <col min="2" max="2" width="44.5703125" style="39" customWidth="1"/>
    <col min="3" max="6" width="16.28515625" style="39" customWidth="1"/>
    <col min="7" max="7" width="11.28515625" style="39" bestFit="1" customWidth="1"/>
    <col min="8" max="16384" width="9.140625" style="39"/>
  </cols>
  <sheetData>
    <row r="2" spans="1:6" ht="17.25" customHeight="1">
      <c r="A2" s="167" t="s">
        <v>127</v>
      </c>
      <c r="B2" s="167"/>
      <c r="C2" s="167"/>
    </row>
    <row r="3" spans="1:6" ht="17.25" customHeight="1">
      <c r="A3" s="40"/>
    </row>
    <row r="4" spans="1:6" ht="17.25" customHeight="1">
      <c r="A4" s="40"/>
      <c r="B4" s="11" t="s">
        <v>306</v>
      </c>
      <c r="C4" s="147" t="str">
        <f>+Маягт6!D6</f>
        <v>aaa  ХААБ ХХК</v>
      </c>
      <c r="D4" s="147"/>
    </row>
    <row r="5" spans="1:6" ht="17.25" customHeight="1">
      <c r="A5" s="40"/>
      <c r="B5" s="11" t="s">
        <v>307</v>
      </c>
      <c r="C5" s="168" t="str">
        <f>+Маягт6!D7</f>
        <v>3-р улирал</v>
      </c>
      <c r="D5" s="168"/>
    </row>
    <row r="6" spans="1:6" ht="17.25" customHeight="1">
      <c r="A6" s="40"/>
      <c r="B6" s="11" t="s">
        <v>308</v>
      </c>
      <c r="C6" s="168" t="str">
        <f>+Маягт6!D8</f>
        <v>2014.07.01-2014.09.30</v>
      </c>
      <c r="D6" s="168"/>
    </row>
    <row r="7" spans="1:6" ht="17.25" customHeight="1">
      <c r="A7" s="40"/>
      <c r="B7" s="11"/>
      <c r="C7" s="41"/>
      <c r="D7" s="41"/>
    </row>
    <row r="8" spans="1:6" s="70" customFormat="1" ht="20.25" customHeight="1">
      <c r="A8" s="169" t="s">
        <v>15</v>
      </c>
      <c r="B8" s="169" t="s">
        <v>16</v>
      </c>
      <c r="C8" s="174" t="s">
        <v>237</v>
      </c>
      <c r="D8" s="175"/>
      <c r="E8" s="175"/>
      <c r="F8" s="176"/>
    </row>
    <row r="9" spans="1:6" s="70" customFormat="1" ht="19.5" customHeight="1">
      <c r="A9" s="170"/>
      <c r="B9" s="170"/>
      <c r="C9" s="85" t="s">
        <v>386</v>
      </c>
      <c r="D9" s="85" t="s">
        <v>387</v>
      </c>
      <c r="E9" s="85" t="s">
        <v>388</v>
      </c>
      <c r="F9" s="85" t="s">
        <v>292</v>
      </c>
    </row>
    <row r="10" spans="1:6" s="70" customFormat="1" ht="15">
      <c r="A10" s="71">
        <v>1</v>
      </c>
      <c r="B10" s="72" t="s">
        <v>128</v>
      </c>
      <c r="C10" s="76"/>
      <c r="D10" s="76"/>
      <c r="E10" s="76"/>
      <c r="F10" s="76"/>
    </row>
    <row r="11" spans="1:6" s="70" customFormat="1" ht="15">
      <c r="A11" s="71">
        <v>2</v>
      </c>
      <c r="B11" s="73" t="s">
        <v>129</v>
      </c>
      <c r="C11" s="76"/>
      <c r="D11" s="76"/>
      <c r="E11" s="76"/>
      <c r="F11" s="76"/>
    </row>
    <row r="12" spans="1:6" s="70" customFormat="1" ht="15">
      <c r="A12" s="71">
        <v>3</v>
      </c>
      <c r="B12" s="72" t="s">
        <v>130</v>
      </c>
      <c r="C12" s="87">
        <f>+C10-C11</f>
        <v>0</v>
      </c>
      <c r="D12" s="87">
        <f>+D10-D11</f>
        <v>0</v>
      </c>
      <c r="E12" s="87">
        <f>+E10-E11</f>
        <v>0</v>
      </c>
      <c r="F12" s="87">
        <f>+F10-F11</f>
        <v>0</v>
      </c>
    </row>
    <row r="13" spans="1:6" s="70" customFormat="1" ht="15">
      <c r="A13" s="71">
        <v>4</v>
      </c>
      <c r="B13" s="73" t="s">
        <v>131</v>
      </c>
      <c r="C13" s="76"/>
      <c r="D13" s="76"/>
      <c r="E13" s="76"/>
      <c r="F13" s="76"/>
    </row>
    <row r="14" spans="1:6" s="70" customFormat="1" ht="15">
      <c r="A14" s="71">
        <v>5</v>
      </c>
      <c r="B14" s="73" t="s">
        <v>132</v>
      </c>
      <c r="C14" s="76"/>
      <c r="D14" s="76"/>
      <c r="E14" s="76"/>
      <c r="F14" s="76"/>
    </row>
    <row r="15" spans="1:6" s="70" customFormat="1" ht="15">
      <c r="A15" s="71">
        <v>6</v>
      </c>
      <c r="B15" s="73" t="s">
        <v>133</v>
      </c>
      <c r="C15" s="76"/>
      <c r="D15" s="76"/>
      <c r="E15" s="76"/>
      <c r="F15" s="76"/>
    </row>
    <row r="16" spans="1:6" s="70" customFormat="1" ht="15">
      <c r="A16" s="71">
        <v>7</v>
      </c>
      <c r="B16" s="73" t="s">
        <v>134</v>
      </c>
      <c r="C16" s="76"/>
      <c r="D16" s="76"/>
      <c r="E16" s="76"/>
      <c r="F16" s="76"/>
    </row>
    <row r="17" spans="1:7" s="70" customFormat="1" ht="15">
      <c r="A17" s="71">
        <v>8</v>
      </c>
      <c r="B17" s="73" t="s">
        <v>135</v>
      </c>
      <c r="C17" s="76"/>
      <c r="D17" s="76"/>
      <c r="E17" s="76"/>
      <c r="F17" s="76"/>
    </row>
    <row r="18" spans="1:7" s="70" customFormat="1" ht="15">
      <c r="A18" s="71">
        <v>9</v>
      </c>
      <c r="B18" s="73" t="s">
        <v>136</v>
      </c>
      <c r="C18" s="76"/>
      <c r="D18" s="76"/>
      <c r="E18" s="76"/>
      <c r="F18" s="76"/>
    </row>
    <row r="19" spans="1:7" s="70" customFormat="1" ht="17.25" customHeight="1">
      <c r="A19" s="71">
        <v>10</v>
      </c>
      <c r="B19" s="73" t="s">
        <v>137</v>
      </c>
      <c r="C19" s="76"/>
      <c r="D19" s="76"/>
      <c r="E19" s="76"/>
      <c r="F19" s="76"/>
    </row>
    <row r="20" spans="1:7" s="70" customFormat="1" ht="17.25" customHeight="1">
      <c r="A20" s="71">
        <v>11</v>
      </c>
      <c r="B20" s="73" t="s">
        <v>138</v>
      </c>
      <c r="C20" s="76"/>
      <c r="D20" s="76"/>
      <c r="E20" s="76"/>
      <c r="F20" s="76"/>
    </row>
    <row r="21" spans="1:7" s="70" customFormat="1" ht="17.25" customHeight="1">
      <c r="A21" s="71">
        <v>12</v>
      </c>
      <c r="B21" s="73" t="s">
        <v>139</v>
      </c>
      <c r="C21" s="76"/>
      <c r="D21" s="76"/>
      <c r="E21" s="76"/>
      <c r="F21" s="76"/>
      <c r="G21" s="74"/>
    </row>
    <row r="22" spans="1:7" s="70" customFormat="1" ht="17.25" customHeight="1">
      <c r="A22" s="71">
        <v>13</v>
      </c>
      <c r="B22" s="73" t="s">
        <v>140</v>
      </c>
      <c r="C22" s="76"/>
      <c r="D22" s="76"/>
      <c r="E22" s="76"/>
      <c r="F22" s="76"/>
    </row>
    <row r="23" spans="1:7" s="70" customFormat="1" ht="17.25" customHeight="1">
      <c r="A23" s="71">
        <v>14</v>
      </c>
      <c r="B23" s="73" t="s">
        <v>141</v>
      </c>
      <c r="C23" s="76"/>
      <c r="D23" s="76"/>
      <c r="E23" s="76"/>
      <c r="F23" s="76"/>
    </row>
    <row r="24" spans="1:7" s="70" customFormat="1" ht="17.25" customHeight="1">
      <c r="A24" s="71">
        <v>15</v>
      </c>
      <c r="B24" s="73" t="s">
        <v>142</v>
      </c>
      <c r="C24" s="76"/>
      <c r="D24" s="76"/>
      <c r="E24" s="76"/>
      <c r="F24" s="76"/>
    </row>
    <row r="25" spans="1:7" s="70" customFormat="1" ht="17.25" customHeight="1">
      <c r="A25" s="71">
        <v>16</v>
      </c>
      <c r="B25" s="73" t="s">
        <v>143</v>
      </c>
      <c r="C25" s="76"/>
      <c r="D25" s="76"/>
      <c r="E25" s="76"/>
      <c r="F25" s="76"/>
    </row>
    <row r="26" spans="1:7" s="70" customFormat="1" ht="17.25" customHeight="1">
      <c r="A26" s="71">
        <v>17</v>
      </c>
      <c r="B26" s="73" t="s">
        <v>144</v>
      </c>
      <c r="C26" s="76"/>
      <c r="D26" s="76"/>
      <c r="E26" s="76"/>
      <c r="F26" s="76"/>
    </row>
    <row r="27" spans="1:7" s="70" customFormat="1" ht="17.25" customHeight="1">
      <c r="A27" s="71">
        <v>18</v>
      </c>
      <c r="B27" s="72" t="s">
        <v>145</v>
      </c>
      <c r="C27" s="87">
        <f>+C12+C13+C14+C15+C16+C17+-C18-C19-C20-C21+C22+C23+C24+C25+C26</f>
        <v>0</v>
      </c>
      <c r="D27" s="87">
        <f>+D12+D13+D14+D15+D16+D17+-D18-D19-D20-D21+D22+D23+D24+D25+D26</f>
        <v>0</v>
      </c>
      <c r="E27" s="87">
        <f>+E12+E13+E14+E15+E16+E17+-E18-E19-E20-E21+E22+E23+E24+E25+E26</f>
        <v>0</v>
      </c>
      <c r="F27" s="87">
        <f>+F12+F13+F14+F15+F16+F17+-F18-F19-F20-F21+F22+F23+F24+F25+F26</f>
        <v>0</v>
      </c>
    </row>
    <row r="28" spans="1:7" s="70" customFormat="1" ht="17.25" customHeight="1">
      <c r="A28" s="71">
        <v>19</v>
      </c>
      <c r="B28" s="73" t="s">
        <v>146</v>
      </c>
      <c r="C28" s="76"/>
      <c r="D28" s="76"/>
      <c r="E28" s="76"/>
      <c r="F28" s="76"/>
    </row>
    <row r="29" spans="1:7" s="70" customFormat="1" ht="17.25" customHeight="1">
      <c r="A29" s="71">
        <v>20</v>
      </c>
      <c r="B29" s="72" t="s">
        <v>147</v>
      </c>
      <c r="C29" s="87">
        <f>+C27-C28</f>
        <v>0</v>
      </c>
      <c r="D29" s="87">
        <f>+D27-D28</f>
        <v>0</v>
      </c>
      <c r="E29" s="87">
        <f>+E27-E28</f>
        <v>0</v>
      </c>
      <c r="F29" s="87">
        <f>+F27-F28</f>
        <v>0</v>
      </c>
    </row>
    <row r="30" spans="1:7" s="70" customFormat="1" ht="33" customHeight="1">
      <c r="A30" s="71">
        <v>21</v>
      </c>
      <c r="B30" s="72" t="s">
        <v>148</v>
      </c>
      <c r="C30" s="76"/>
      <c r="D30" s="76"/>
      <c r="E30" s="76"/>
      <c r="F30" s="76"/>
    </row>
    <row r="31" spans="1:7" s="70" customFormat="1" ht="17.25" customHeight="1">
      <c r="A31" s="71">
        <v>22</v>
      </c>
      <c r="B31" s="72" t="s">
        <v>149</v>
      </c>
      <c r="C31" s="87">
        <f>+C29+C30</f>
        <v>0</v>
      </c>
      <c r="D31" s="87">
        <f>+D29+D30</f>
        <v>0</v>
      </c>
      <c r="E31" s="87">
        <f>+E29+E30</f>
        <v>0</v>
      </c>
      <c r="F31" s="87">
        <f>+F29+F30</f>
        <v>0</v>
      </c>
    </row>
    <row r="32" spans="1:7" s="70" customFormat="1" ht="17.25" customHeight="1">
      <c r="A32" s="71">
        <v>23</v>
      </c>
      <c r="B32" s="72" t="s">
        <v>150</v>
      </c>
      <c r="C32" s="76"/>
      <c r="D32" s="76"/>
      <c r="E32" s="76"/>
      <c r="F32" s="76"/>
    </row>
    <row r="33" spans="1:10" s="70" customFormat="1" ht="17.25" customHeight="1">
      <c r="A33" s="75">
        <v>23.1</v>
      </c>
      <c r="B33" s="73" t="s">
        <v>151</v>
      </c>
      <c r="C33" s="76"/>
      <c r="D33" s="76"/>
      <c r="E33" s="76"/>
      <c r="F33" s="76"/>
    </row>
    <row r="34" spans="1:10" s="70" customFormat="1" ht="17.25" customHeight="1">
      <c r="A34" s="75">
        <v>23.2</v>
      </c>
      <c r="B34" s="73" t="s">
        <v>152</v>
      </c>
      <c r="C34" s="76"/>
      <c r="D34" s="76"/>
      <c r="E34" s="76"/>
      <c r="F34" s="76"/>
    </row>
    <row r="35" spans="1:10" s="70" customFormat="1" ht="15">
      <c r="A35" s="75">
        <v>23.3</v>
      </c>
      <c r="B35" s="73" t="s">
        <v>153</v>
      </c>
      <c r="C35" s="76"/>
      <c r="D35" s="76"/>
      <c r="E35" s="76"/>
      <c r="F35" s="76"/>
    </row>
    <row r="36" spans="1:10" s="70" customFormat="1" ht="15">
      <c r="A36" s="71">
        <f>+A32+1</f>
        <v>24</v>
      </c>
      <c r="B36" s="72" t="s">
        <v>154</v>
      </c>
      <c r="C36" s="87">
        <f>+C31+C32</f>
        <v>0</v>
      </c>
      <c r="D36" s="87">
        <f>+D31+D32</f>
        <v>0</v>
      </c>
      <c r="E36" s="87">
        <f>+E31+E32</f>
        <v>0</v>
      </c>
      <c r="F36" s="87">
        <f>+F31+F32</f>
        <v>0</v>
      </c>
    </row>
    <row r="37" spans="1:10" s="70" customFormat="1" ht="15">
      <c r="A37" s="71">
        <f>+A36+1</f>
        <v>25</v>
      </c>
      <c r="B37" s="73" t="s">
        <v>155</v>
      </c>
      <c r="C37" s="76"/>
      <c r="D37" s="76"/>
      <c r="E37" s="76"/>
      <c r="F37" s="76"/>
    </row>
    <row r="38" spans="1:10" s="1" customFormat="1" ht="17.25" customHeight="1">
      <c r="A38" s="1" t="s">
        <v>19</v>
      </c>
      <c r="B38" s="1" t="s">
        <v>19</v>
      </c>
    </row>
    <row r="39" spans="1:10" s="1" customFormat="1" ht="17.25" customHeight="1"/>
    <row r="40" spans="1:10" s="6" customFormat="1" ht="15">
      <c r="B40" s="28" t="s">
        <v>336</v>
      </c>
      <c r="C40" s="139"/>
      <c r="D40" s="139"/>
      <c r="E40" s="139"/>
      <c r="F40" s="139"/>
      <c r="G40" s="139"/>
      <c r="H40" s="28"/>
    </row>
    <row r="41" spans="1:10" s="6" customFormat="1" ht="15">
      <c r="C41" s="15"/>
      <c r="D41" s="15"/>
      <c r="E41" s="15"/>
      <c r="F41" s="15"/>
      <c r="G41" s="15"/>
      <c r="H41" s="15"/>
    </row>
    <row r="42" spans="1:10" s="6" customFormat="1" ht="21" customHeight="1">
      <c r="B42" s="16" t="s">
        <v>353</v>
      </c>
      <c r="C42" s="141" t="str">
        <f>+Баланс!C78</f>
        <v>/</v>
      </c>
      <c r="D42" s="141"/>
      <c r="E42" s="15"/>
      <c r="F42" s="9"/>
      <c r="I42" s="141"/>
      <c r="J42" s="141"/>
    </row>
    <row r="43" spans="1:10" s="6" customFormat="1" ht="21" customHeight="1">
      <c r="B43" s="17" t="s">
        <v>354</v>
      </c>
      <c r="C43" s="141" t="str">
        <f>+Баланс!C79</f>
        <v>/</v>
      </c>
      <c r="D43" s="141"/>
      <c r="E43" s="15"/>
      <c r="F43" s="9"/>
      <c r="I43" s="143"/>
      <c r="J43" s="143"/>
    </row>
    <row r="44" spans="1:10" s="6" customFormat="1" ht="15">
      <c r="B44" s="33" t="s">
        <v>340</v>
      </c>
      <c r="C44" s="15"/>
      <c r="D44" s="19"/>
      <c r="E44" s="19"/>
      <c r="F44" s="19"/>
      <c r="G44" s="19"/>
    </row>
  </sheetData>
  <sheetProtection password="CF7A" sheet="1" objects="1" scenarios="1" selectLockedCells="1"/>
  <mergeCells count="12">
    <mergeCell ref="C40:G40"/>
    <mergeCell ref="I42:J42"/>
    <mergeCell ref="I43:J43"/>
    <mergeCell ref="A2:C2"/>
    <mergeCell ref="C4:D4"/>
    <mergeCell ref="C5:D5"/>
    <mergeCell ref="C6:D6"/>
    <mergeCell ref="A8:A9"/>
    <mergeCell ref="B8:B9"/>
    <mergeCell ref="C8:F8"/>
    <mergeCell ref="C42:D42"/>
    <mergeCell ref="C43:D43"/>
  </mergeCells>
  <pageMargins left="0.7" right="0.5699999999999999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56"/>
  <sheetViews>
    <sheetView topLeftCell="C1" workbookViewId="0">
      <pane ySplit="9" topLeftCell="A23" activePane="bottomLeft" state="frozen"/>
      <selection pane="bottomLeft" activeCell="I36" sqref="I36"/>
    </sheetView>
  </sheetViews>
  <sheetFormatPr defaultRowHeight="18" customHeight="1"/>
  <cols>
    <col min="1" max="1" width="5.28515625" style="1" customWidth="1"/>
    <col min="2" max="2" width="44.140625" style="1" customWidth="1"/>
    <col min="3" max="9" width="16.28515625" style="1" customWidth="1"/>
    <col min="10" max="10" width="18" style="1" customWidth="1"/>
    <col min="11" max="16384" width="9.140625" style="1"/>
  </cols>
  <sheetData>
    <row r="2" spans="1:10" ht="18" customHeight="1">
      <c r="A2" s="167" t="s">
        <v>156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0" ht="18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39" customFormat="1" ht="17.25" customHeight="1">
      <c r="A4" s="40"/>
      <c r="B4" s="11" t="s">
        <v>306</v>
      </c>
      <c r="C4" s="147" t="str">
        <f>+'Орлогын тайлан'!C4:D4</f>
        <v>aaa  ХААБ ХХК</v>
      </c>
      <c r="D4" s="147"/>
    </row>
    <row r="5" spans="1:10" s="39" customFormat="1" ht="17.25" customHeight="1">
      <c r="A5" s="40"/>
      <c r="B5" s="11" t="s">
        <v>307</v>
      </c>
      <c r="C5" s="168" t="str">
        <f>+'Орлогын тайлан'!C5:D5</f>
        <v>3-р улирал</v>
      </c>
      <c r="D5" s="168"/>
    </row>
    <row r="6" spans="1:10" s="39" customFormat="1" ht="17.25" customHeight="1">
      <c r="A6" s="40"/>
      <c r="B6" s="11" t="s">
        <v>308</v>
      </c>
      <c r="C6" s="168" t="str">
        <f>+'Орлогын тайлан'!C6:D6</f>
        <v>2014.07.01-2014.09.30</v>
      </c>
      <c r="D6" s="168"/>
    </row>
    <row r="7" spans="1:10" ht="18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>
      <c r="A8" s="177" t="s">
        <v>238</v>
      </c>
      <c r="B8" s="177"/>
    </row>
    <row r="9" spans="1:10" s="70" customFormat="1" ht="66.75" customHeight="1">
      <c r="A9" s="96" t="s">
        <v>15</v>
      </c>
      <c r="B9" s="96" t="s">
        <v>16</v>
      </c>
      <c r="C9" s="96" t="s">
        <v>107</v>
      </c>
      <c r="D9" s="96" t="s">
        <v>5</v>
      </c>
      <c r="E9" s="96" t="s">
        <v>113</v>
      </c>
      <c r="F9" s="96" t="s">
        <v>115</v>
      </c>
      <c r="G9" s="96" t="s">
        <v>117</v>
      </c>
      <c r="H9" s="96" t="s">
        <v>119</v>
      </c>
      <c r="I9" s="96" t="s">
        <v>121</v>
      </c>
      <c r="J9" s="96" t="s">
        <v>157</v>
      </c>
    </row>
    <row r="10" spans="1:10" s="70" customFormat="1" ht="18.75" customHeight="1">
      <c r="A10" s="178" t="s">
        <v>379</v>
      </c>
      <c r="B10" s="179"/>
      <c r="C10" s="179"/>
      <c r="D10" s="179"/>
      <c r="E10" s="179"/>
      <c r="F10" s="179"/>
      <c r="G10" s="179"/>
      <c r="H10" s="179"/>
      <c r="I10" s="179"/>
      <c r="J10" s="180"/>
    </row>
    <row r="11" spans="1:10" s="70" customFormat="1" ht="18.75" customHeight="1">
      <c r="A11" s="77">
        <v>1</v>
      </c>
      <c r="B11" s="78" t="s">
        <v>355</v>
      </c>
      <c r="C11" s="83"/>
      <c r="D11" s="83"/>
      <c r="E11" s="83"/>
      <c r="F11" s="83"/>
      <c r="G11" s="83"/>
      <c r="H11" s="83"/>
      <c r="I11" s="83"/>
      <c r="J11" s="81">
        <f>SUM(C11:I11)</f>
        <v>0</v>
      </c>
    </row>
    <row r="12" spans="1:10" s="70" customFormat="1" ht="30.75" customHeight="1">
      <c r="A12" s="77">
        <v>2</v>
      </c>
      <c r="B12" s="79" t="s">
        <v>158</v>
      </c>
      <c r="C12" s="83"/>
      <c r="D12" s="83"/>
      <c r="E12" s="83"/>
      <c r="F12" s="83"/>
      <c r="G12" s="83"/>
      <c r="H12" s="83"/>
      <c r="I12" s="83"/>
      <c r="J12" s="83"/>
    </row>
    <row r="13" spans="1:10" s="70" customFormat="1" ht="18.75" customHeight="1">
      <c r="A13" s="77">
        <v>3</v>
      </c>
      <c r="B13" s="80" t="s">
        <v>159</v>
      </c>
      <c r="C13" s="81">
        <f>+C11+C12</f>
        <v>0</v>
      </c>
      <c r="D13" s="81">
        <f t="shared" ref="D13:J13" si="0">+D11+D12</f>
        <v>0</v>
      </c>
      <c r="E13" s="81">
        <f t="shared" si="0"/>
        <v>0</v>
      </c>
      <c r="F13" s="81">
        <f t="shared" si="0"/>
        <v>0</v>
      </c>
      <c r="G13" s="81">
        <f t="shared" si="0"/>
        <v>0</v>
      </c>
      <c r="H13" s="81">
        <f t="shared" si="0"/>
        <v>0</v>
      </c>
      <c r="I13" s="81">
        <f t="shared" si="0"/>
        <v>0</v>
      </c>
      <c r="J13" s="81">
        <f t="shared" si="0"/>
        <v>0</v>
      </c>
    </row>
    <row r="14" spans="1:10" s="70" customFormat="1" ht="18.75" customHeight="1">
      <c r="A14" s="77">
        <v>4</v>
      </c>
      <c r="B14" s="79" t="s">
        <v>160</v>
      </c>
      <c r="C14" s="83"/>
      <c r="D14" s="83"/>
      <c r="E14" s="83"/>
      <c r="F14" s="83"/>
      <c r="G14" s="83"/>
      <c r="H14" s="83"/>
      <c r="I14" s="82">
        <f>+'Орлогын тайлан'!C31</f>
        <v>0</v>
      </c>
      <c r="J14" s="82">
        <f>SUM(C14:I14)</f>
        <v>0</v>
      </c>
    </row>
    <row r="15" spans="1:10" s="70" customFormat="1" ht="18.75" customHeight="1">
      <c r="A15" s="77">
        <v>5</v>
      </c>
      <c r="B15" s="79" t="s">
        <v>150</v>
      </c>
      <c r="C15" s="83"/>
      <c r="D15" s="83"/>
      <c r="E15" s="83"/>
      <c r="F15" s="83"/>
      <c r="G15" s="83"/>
      <c r="H15" s="83"/>
      <c r="I15" s="83"/>
      <c r="J15" s="83"/>
    </row>
    <row r="16" spans="1:10" s="70" customFormat="1" ht="18.75" customHeight="1">
      <c r="A16" s="77">
        <v>6</v>
      </c>
      <c r="B16" s="79" t="s">
        <v>161</v>
      </c>
      <c r="C16" s="83"/>
      <c r="D16" s="83"/>
      <c r="E16" s="83"/>
      <c r="F16" s="83"/>
      <c r="G16" s="83"/>
      <c r="H16" s="83"/>
      <c r="I16" s="83"/>
      <c r="J16" s="83"/>
    </row>
    <row r="17" spans="1:10" s="70" customFormat="1" ht="18.75" customHeight="1">
      <c r="A17" s="77">
        <v>7</v>
      </c>
      <c r="B17" s="79" t="s">
        <v>162</v>
      </c>
      <c r="C17" s="83"/>
      <c r="D17" s="83"/>
      <c r="E17" s="83"/>
      <c r="F17" s="83"/>
      <c r="G17" s="83"/>
      <c r="H17" s="83"/>
      <c r="I17" s="83"/>
      <c r="J17" s="83"/>
    </row>
    <row r="18" spans="1:10" s="70" customFormat="1" ht="18.75" customHeight="1">
      <c r="A18" s="77">
        <v>8</v>
      </c>
      <c r="B18" s="79" t="s">
        <v>163</v>
      </c>
      <c r="C18" s="83"/>
      <c r="D18" s="83"/>
      <c r="E18" s="83"/>
      <c r="F18" s="83"/>
      <c r="G18" s="83"/>
      <c r="H18" s="83"/>
      <c r="I18" s="83"/>
      <c r="J18" s="83"/>
    </row>
    <row r="19" spans="1:10" s="70" customFormat="1" ht="18.75" customHeight="1">
      <c r="A19" s="77">
        <v>9</v>
      </c>
      <c r="B19" s="78" t="s">
        <v>389</v>
      </c>
      <c r="C19" s="81">
        <f>+C13+C14+C15+C16-C17+C18</f>
        <v>0</v>
      </c>
      <c r="D19" s="81">
        <f t="shared" ref="D19:J19" si="1">+D13+D14+D15+D16-D17+D18</f>
        <v>0</v>
      </c>
      <c r="E19" s="81">
        <f t="shared" si="1"/>
        <v>0</v>
      </c>
      <c r="F19" s="81">
        <f t="shared" si="1"/>
        <v>0</v>
      </c>
      <c r="G19" s="81">
        <f t="shared" si="1"/>
        <v>0</v>
      </c>
      <c r="H19" s="81">
        <f t="shared" si="1"/>
        <v>0</v>
      </c>
      <c r="I19" s="81">
        <f>+I13+I14+I15+I16-I17+I18</f>
        <v>0</v>
      </c>
      <c r="J19" s="81">
        <f t="shared" si="1"/>
        <v>0</v>
      </c>
    </row>
    <row r="20" spans="1:10" s="70" customFormat="1" ht="18.75" customHeight="1">
      <c r="A20" s="178" t="s">
        <v>380</v>
      </c>
      <c r="B20" s="179"/>
      <c r="C20" s="179"/>
      <c r="D20" s="179"/>
      <c r="E20" s="179"/>
      <c r="F20" s="179"/>
      <c r="G20" s="179"/>
      <c r="H20" s="179"/>
      <c r="I20" s="179"/>
      <c r="J20" s="180"/>
    </row>
    <row r="21" spans="1:10" s="70" customFormat="1" ht="20.25" customHeight="1">
      <c r="A21" s="77">
        <v>1</v>
      </c>
      <c r="B21" s="78" t="s">
        <v>355</v>
      </c>
      <c r="C21" s="82">
        <f>+C11</f>
        <v>0</v>
      </c>
      <c r="D21" s="82">
        <f t="shared" ref="D21:I21" si="2">+D11</f>
        <v>0</v>
      </c>
      <c r="E21" s="82">
        <f t="shared" si="2"/>
        <v>0</v>
      </c>
      <c r="F21" s="82">
        <f t="shared" si="2"/>
        <v>0</v>
      </c>
      <c r="G21" s="82">
        <f t="shared" si="2"/>
        <v>0</v>
      </c>
      <c r="H21" s="82">
        <f t="shared" si="2"/>
        <v>0</v>
      </c>
      <c r="I21" s="82">
        <f t="shared" si="2"/>
        <v>0</v>
      </c>
      <c r="J21" s="81">
        <f>SUM(C21:I21)</f>
        <v>0</v>
      </c>
    </row>
    <row r="22" spans="1:10" s="70" customFormat="1" ht="30.75" customHeight="1">
      <c r="A22" s="77">
        <v>2</v>
      </c>
      <c r="B22" s="79" t="s">
        <v>158</v>
      </c>
      <c r="C22" s="83"/>
      <c r="D22" s="83"/>
      <c r="E22" s="83"/>
      <c r="F22" s="83"/>
      <c r="G22" s="83"/>
      <c r="H22" s="83"/>
      <c r="I22" s="83"/>
      <c r="J22" s="83"/>
    </row>
    <row r="23" spans="1:10" s="70" customFormat="1" ht="20.25" customHeight="1">
      <c r="A23" s="77">
        <v>3</v>
      </c>
      <c r="B23" s="80" t="s">
        <v>159</v>
      </c>
      <c r="C23" s="81">
        <f>+C21+C22</f>
        <v>0</v>
      </c>
      <c r="D23" s="81">
        <f t="shared" ref="D23:J23" si="3">+D21+D22</f>
        <v>0</v>
      </c>
      <c r="E23" s="81">
        <f t="shared" si="3"/>
        <v>0</v>
      </c>
      <c r="F23" s="81">
        <f t="shared" si="3"/>
        <v>0</v>
      </c>
      <c r="G23" s="81">
        <f t="shared" si="3"/>
        <v>0</v>
      </c>
      <c r="H23" s="81">
        <f t="shared" si="3"/>
        <v>0</v>
      </c>
      <c r="I23" s="81">
        <f t="shared" si="3"/>
        <v>0</v>
      </c>
      <c r="J23" s="81">
        <f t="shared" si="3"/>
        <v>0</v>
      </c>
    </row>
    <row r="24" spans="1:10" s="70" customFormat="1" ht="20.25" customHeight="1">
      <c r="A24" s="77">
        <v>4</v>
      </c>
      <c r="B24" s="79" t="s">
        <v>160</v>
      </c>
      <c r="C24" s="83"/>
      <c r="D24" s="83"/>
      <c r="E24" s="83"/>
      <c r="F24" s="83"/>
      <c r="G24" s="83"/>
      <c r="H24" s="83"/>
      <c r="I24" s="82">
        <f>+'Орлогын тайлан'!D31</f>
        <v>0</v>
      </c>
      <c r="J24" s="82">
        <f>SUM(C24:I24)</f>
        <v>0</v>
      </c>
    </row>
    <row r="25" spans="1:10" s="70" customFormat="1" ht="20.25" customHeight="1">
      <c r="A25" s="77">
        <v>5</v>
      </c>
      <c r="B25" s="79" t="s">
        <v>150</v>
      </c>
      <c r="C25" s="83"/>
      <c r="D25" s="83"/>
      <c r="E25" s="83"/>
      <c r="F25" s="83"/>
      <c r="G25" s="83"/>
      <c r="H25" s="83"/>
      <c r="I25" s="83"/>
      <c r="J25" s="83"/>
    </row>
    <row r="26" spans="1:10" s="70" customFormat="1" ht="20.25" customHeight="1">
      <c r="A26" s="77">
        <v>6</v>
      </c>
      <c r="B26" s="79" t="s">
        <v>161</v>
      </c>
      <c r="C26" s="83"/>
      <c r="D26" s="83"/>
      <c r="E26" s="83"/>
      <c r="F26" s="83"/>
      <c r="G26" s="83"/>
      <c r="H26" s="83"/>
      <c r="I26" s="83"/>
      <c r="J26" s="83"/>
    </row>
    <row r="27" spans="1:10" s="70" customFormat="1" ht="20.25" customHeight="1">
      <c r="A27" s="77">
        <v>7</v>
      </c>
      <c r="B27" s="79" t="s">
        <v>162</v>
      </c>
      <c r="C27" s="83"/>
      <c r="D27" s="83"/>
      <c r="E27" s="83"/>
      <c r="F27" s="83"/>
      <c r="G27" s="83"/>
      <c r="H27" s="83"/>
      <c r="I27" s="83"/>
      <c r="J27" s="83"/>
    </row>
    <row r="28" spans="1:10" s="70" customFormat="1" ht="20.25" customHeight="1">
      <c r="A28" s="77">
        <v>8</v>
      </c>
      <c r="B28" s="79" t="s">
        <v>163</v>
      </c>
      <c r="C28" s="83"/>
      <c r="D28" s="83"/>
      <c r="E28" s="83"/>
      <c r="F28" s="83"/>
      <c r="G28" s="83"/>
      <c r="H28" s="83"/>
      <c r="I28" s="83"/>
      <c r="J28" s="83"/>
    </row>
    <row r="29" spans="1:10" s="70" customFormat="1" ht="20.25" customHeight="1">
      <c r="A29" s="77">
        <v>9</v>
      </c>
      <c r="B29" s="78" t="s">
        <v>390</v>
      </c>
      <c r="C29" s="81">
        <f>+C23+C24+C25+C26-C27+C28</f>
        <v>0</v>
      </c>
      <c r="D29" s="81">
        <f t="shared" ref="D29:H29" si="4">+D23+D24+D25+D26-D27+D28</f>
        <v>0</v>
      </c>
      <c r="E29" s="81">
        <f t="shared" si="4"/>
        <v>0</v>
      </c>
      <c r="F29" s="81">
        <f t="shared" si="4"/>
        <v>0</v>
      </c>
      <c r="G29" s="81">
        <f t="shared" si="4"/>
        <v>0</v>
      </c>
      <c r="H29" s="81">
        <f t="shared" si="4"/>
        <v>0</v>
      </c>
      <c r="I29" s="81">
        <f>+I23+I24+I25+I26-I27+I28</f>
        <v>0</v>
      </c>
      <c r="J29" s="81">
        <f t="shared" ref="J29" si="5">+J23+J24+J25+J26-J27+J28</f>
        <v>0</v>
      </c>
    </row>
    <row r="30" spans="1:10" s="70" customFormat="1" ht="18.75" customHeight="1">
      <c r="A30" s="178" t="s">
        <v>381</v>
      </c>
      <c r="B30" s="179"/>
      <c r="C30" s="179"/>
      <c r="D30" s="179"/>
      <c r="E30" s="179"/>
      <c r="F30" s="179"/>
      <c r="G30" s="179"/>
      <c r="H30" s="179"/>
      <c r="I30" s="179"/>
      <c r="J30" s="180"/>
    </row>
    <row r="31" spans="1:10" s="70" customFormat="1" ht="19.5" customHeight="1">
      <c r="A31" s="77">
        <v>1</v>
      </c>
      <c r="B31" s="78" t="s">
        <v>355</v>
      </c>
      <c r="C31" s="82">
        <f>+C11</f>
        <v>0</v>
      </c>
      <c r="D31" s="82">
        <f t="shared" ref="D31:I31" si="6">+D11</f>
        <v>0</v>
      </c>
      <c r="E31" s="82">
        <f t="shared" si="6"/>
        <v>0</v>
      </c>
      <c r="F31" s="82">
        <f t="shared" si="6"/>
        <v>0</v>
      </c>
      <c r="G31" s="82">
        <f t="shared" si="6"/>
        <v>0</v>
      </c>
      <c r="H31" s="82">
        <f t="shared" si="6"/>
        <v>0</v>
      </c>
      <c r="I31" s="82">
        <f t="shared" si="6"/>
        <v>0</v>
      </c>
      <c r="J31" s="81">
        <f>SUM(C31:I31)</f>
        <v>0</v>
      </c>
    </row>
    <row r="32" spans="1:10" s="70" customFormat="1" ht="30.75" customHeight="1">
      <c r="A32" s="77">
        <v>2</v>
      </c>
      <c r="B32" s="79" t="s">
        <v>158</v>
      </c>
      <c r="C32" s="83"/>
      <c r="D32" s="83"/>
      <c r="E32" s="83"/>
      <c r="F32" s="83"/>
      <c r="G32" s="83"/>
      <c r="H32" s="83"/>
      <c r="I32" s="83"/>
      <c r="J32" s="83"/>
    </row>
    <row r="33" spans="1:10" s="70" customFormat="1" ht="19.5" customHeight="1">
      <c r="A33" s="77">
        <v>3</v>
      </c>
      <c r="B33" s="80" t="s">
        <v>159</v>
      </c>
      <c r="C33" s="81">
        <f>+C31+C32</f>
        <v>0</v>
      </c>
      <c r="D33" s="81">
        <f t="shared" ref="D33:J33" si="7">+D31+D32</f>
        <v>0</v>
      </c>
      <c r="E33" s="81">
        <f t="shared" si="7"/>
        <v>0</v>
      </c>
      <c r="F33" s="81">
        <f t="shared" si="7"/>
        <v>0</v>
      </c>
      <c r="G33" s="81">
        <f t="shared" si="7"/>
        <v>0</v>
      </c>
      <c r="H33" s="81">
        <f t="shared" si="7"/>
        <v>0</v>
      </c>
      <c r="I33" s="81">
        <f t="shared" si="7"/>
        <v>0</v>
      </c>
      <c r="J33" s="81">
        <f t="shared" si="7"/>
        <v>0</v>
      </c>
    </row>
    <row r="34" spans="1:10" s="70" customFormat="1" ht="19.5" customHeight="1">
      <c r="A34" s="77">
        <v>4</v>
      </c>
      <c r="B34" s="79" t="s">
        <v>160</v>
      </c>
      <c r="C34" s="83"/>
      <c r="D34" s="83"/>
      <c r="E34" s="83"/>
      <c r="F34" s="83"/>
      <c r="G34" s="83"/>
      <c r="H34" s="83"/>
      <c r="I34" s="82">
        <f>+'Орлогын тайлан'!E31</f>
        <v>0</v>
      </c>
      <c r="J34" s="82">
        <f>SUM(C34:I34)</f>
        <v>0</v>
      </c>
    </row>
    <row r="35" spans="1:10" s="70" customFormat="1" ht="19.5" customHeight="1">
      <c r="A35" s="77">
        <v>5</v>
      </c>
      <c r="B35" s="79" t="s">
        <v>150</v>
      </c>
      <c r="C35" s="83"/>
      <c r="D35" s="83"/>
      <c r="E35" s="83"/>
      <c r="F35" s="83"/>
      <c r="G35" s="83"/>
      <c r="H35" s="83"/>
      <c r="I35" s="83"/>
      <c r="J35" s="83"/>
    </row>
    <row r="36" spans="1:10" s="70" customFormat="1" ht="19.5" customHeight="1">
      <c r="A36" s="77">
        <v>6</v>
      </c>
      <c r="B36" s="79" t="s">
        <v>161</v>
      </c>
      <c r="C36" s="83"/>
      <c r="D36" s="83"/>
      <c r="E36" s="83"/>
      <c r="F36" s="83"/>
      <c r="G36" s="83"/>
      <c r="H36" s="83"/>
      <c r="I36" s="83"/>
      <c r="J36" s="83"/>
    </row>
    <row r="37" spans="1:10" s="70" customFormat="1" ht="19.5" customHeight="1">
      <c r="A37" s="77">
        <v>7</v>
      </c>
      <c r="B37" s="79" t="s">
        <v>162</v>
      </c>
      <c r="C37" s="83"/>
      <c r="D37" s="83"/>
      <c r="E37" s="83"/>
      <c r="F37" s="83"/>
      <c r="G37" s="83"/>
      <c r="H37" s="83"/>
      <c r="I37" s="83"/>
      <c r="J37" s="83"/>
    </row>
    <row r="38" spans="1:10" s="70" customFormat="1" ht="19.5" customHeight="1">
      <c r="A38" s="77">
        <v>8</v>
      </c>
      <c r="B38" s="79" t="s">
        <v>163</v>
      </c>
      <c r="C38" s="83"/>
      <c r="D38" s="83"/>
      <c r="E38" s="83"/>
      <c r="F38" s="83"/>
      <c r="G38" s="83"/>
      <c r="H38" s="83"/>
      <c r="I38" s="83"/>
      <c r="J38" s="83"/>
    </row>
    <row r="39" spans="1:10" s="70" customFormat="1" ht="19.5" customHeight="1">
      <c r="A39" s="77">
        <v>9</v>
      </c>
      <c r="B39" s="78" t="s">
        <v>391</v>
      </c>
      <c r="C39" s="81">
        <f>+C33+C34+C35+C36-C37+C38</f>
        <v>0</v>
      </c>
      <c r="D39" s="81">
        <f t="shared" ref="D39:H39" si="8">+D33+D34+D35+D36-D37+D38</f>
        <v>0</v>
      </c>
      <c r="E39" s="81">
        <f t="shared" si="8"/>
        <v>0</v>
      </c>
      <c r="F39" s="81">
        <f t="shared" si="8"/>
        <v>0</v>
      </c>
      <c r="G39" s="81">
        <f t="shared" si="8"/>
        <v>0</v>
      </c>
      <c r="H39" s="81">
        <f t="shared" si="8"/>
        <v>0</v>
      </c>
      <c r="I39" s="81">
        <f>+I33+I34+I35+I36-I37+I38</f>
        <v>0</v>
      </c>
      <c r="J39" s="81">
        <f t="shared" ref="J39" si="9">+J33+J34+J35+J36-J37+J38</f>
        <v>0</v>
      </c>
    </row>
    <row r="40" spans="1:10" s="70" customFormat="1" ht="18.75" customHeight="1">
      <c r="A40" s="178" t="s">
        <v>382</v>
      </c>
      <c r="B40" s="179"/>
      <c r="C40" s="179"/>
      <c r="D40" s="179"/>
      <c r="E40" s="179"/>
      <c r="F40" s="179"/>
      <c r="G40" s="179"/>
      <c r="H40" s="179"/>
      <c r="I40" s="179"/>
      <c r="J40" s="180"/>
    </row>
    <row r="41" spans="1:10" s="70" customFormat="1" ht="19.5" customHeight="1">
      <c r="A41" s="77">
        <v>1</v>
      </c>
      <c r="B41" s="78" t="s">
        <v>355</v>
      </c>
      <c r="C41" s="82">
        <f>+C11</f>
        <v>0</v>
      </c>
      <c r="D41" s="82">
        <f t="shared" ref="D41:I41" si="10">+D11</f>
        <v>0</v>
      </c>
      <c r="E41" s="82">
        <f t="shared" si="10"/>
        <v>0</v>
      </c>
      <c r="F41" s="82">
        <f t="shared" si="10"/>
        <v>0</v>
      </c>
      <c r="G41" s="82">
        <f t="shared" si="10"/>
        <v>0</v>
      </c>
      <c r="H41" s="82">
        <f t="shared" si="10"/>
        <v>0</v>
      </c>
      <c r="I41" s="82">
        <f t="shared" si="10"/>
        <v>0</v>
      </c>
      <c r="J41" s="81">
        <f>SUM(C41:I41)</f>
        <v>0</v>
      </c>
    </row>
    <row r="42" spans="1:10" s="70" customFormat="1" ht="30.75" customHeight="1">
      <c r="A42" s="77">
        <v>2</v>
      </c>
      <c r="B42" s="79" t="s">
        <v>158</v>
      </c>
      <c r="C42" s="83"/>
      <c r="D42" s="83"/>
      <c r="E42" s="83"/>
      <c r="F42" s="83"/>
      <c r="G42" s="83"/>
      <c r="H42" s="83"/>
      <c r="I42" s="83"/>
      <c r="J42" s="83"/>
    </row>
    <row r="43" spans="1:10" s="70" customFormat="1" ht="19.5" customHeight="1">
      <c r="A43" s="77">
        <v>3</v>
      </c>
      <c r="B43" s="80" t="s">
        <v>159</v>
      </c>
      <c r="C43" s="81">
        <f>+C41+C42</f>
        <v>0</v>
      </c>
      <c r="D43" s="81">
        <f t="shared" ref="D43:J43" si="11">+D41+D42</f>
        <v>0</v>
      </c>
      <c r="E43" s="81">
        <f t="shared" si="11"/>
        <v>0</v>
      </c>
      <c r="F43" s="81">
        <f t="shared" si="11"/>
        <v>0</v>
      </c>
      <c r="G43" s="81">
        <f t="shared" si="11"/>
        <v>0</v>
      </c>
      <c r="H43" s="81">
        <f t="shared" si="11"/>
        <v>0</v>
      </c>
      <c r="I43" s="81">
        <f t="shared" si="11"/>
        <v>0</v>
      </c>
      <c r="J43" s="81">
        <f t="shared" si="11"/>
        <v>0</v>
      </c>
    </row>
    <row r="44" spans="1:10" s="70" customFormat="1" ht="19.5" customHeight="1">
      <c r="A44" s="77">
        <v>4</v>
      </c>
      <c r="B44" s="79" t="s">
        <v>160</v>
      </c>
      <c r="C44" s="83"/>
      <c r="D44" s="83"/>
      <c r="E44" s="83"/>
      <c r="F44" s="83"/>
      <c r="G44" s="83"/>
      <c r="H44" s="83"/>
      <c r="I44" s="82">
        <f>+'Орлогын тайлан'!F31</f>
        <v>0</v>
      </c>
      <c r="J44" s="82">
        <f>SUM(C44:I44)</f>
        <v>0</v>
      </c>
    </row>
    <row r="45" spans="1:10" s="70" customFormat="1" ht="19.5" customHeight="1">
      <c r="A45" s="77">
        <v>5</v>
      </c>
      <c r="B45" s="79" t="s">
        <v>150</v>
      </c>
      <c r="C45" s="83"/>
      <c r="D45" s="83"/>
      <c r="E45" s="83"/>
      <c r="F45" s="83"/>
      <c r="G45" s="83"/>
      <c r="H45" s="83"/>
      <c r="I45" s="83"/>
      <c r="J45" s="83"/>
    </row>
    <row r="46" spans="1:10" s="70" customFormat="1" ht="19.5" customHeight="1">
      <c r="A46" s="77">
        <v>6</v>
      </c>
      <c r="B46" s="79" t="s">
        <v>161</v>
      </c>
      <c r="C46" s="83"/>
      <c r="D46" s="83"/>
      <c r="E46" s="83"/>
      <c r="F46" s="83"/>
      <c r="G46" s="83"/>
      <c r="H46" s="83"/>
      <c r="I46" s="83"/>
      <c r="J46" s="83"/>
    </row>
    <row r="47" spans="1:10" s="70" customFormat="1" ht="19.5" customHeight="1">
      <c r="A47" s="77">
        <v>7</v>
      </c>
      <c r="B47" s="79" t="s">
        <v>162</v>
      </c>
      <c r="C47" s="83"/>
      <c r="D47" s="83"/>
      <c r="E47" s="83"/>
      <c r="F47" s="83"/>
      <c r="G47" s="83"/>
      <c r="H47" s="83"/>
      <c r="I47" s="83"/>
      <c r="J47" s="83"/>
    </row>
    <row r="48" spans="1:10" s="70" customFormat="1" ht="19.5" customHeight="1">
      <c r="A48" s="77">
        <v>8</v>
      </c>
      <c r="B48" s="79" t="s">
        <v>163</v>
      </c>
      <c r="C48" s="83"/>
      <c r="D48" s="83"/>
      <c r="E48" s="83"/>
      <c r="F48" s="83"/>
      <c r="G48" s="83"/>
      <c r="H48" s="83"/>
      <c r="I48" s="83"/>
      <c r="J48" s="83"/>
    </row>
    <row r="49" spans="1:10" s="70" customFormat="1" ht="19.5" customHeight="1">
      <c r="A49" s="77">
        <v>9</v>
      </c>
      <c r="B49" s="78" t="s">
        <v>356</v>
      </c>
      <c r="C49" s="81">
        <f>+C43+C44+C45+C46-C47+C48</f>
        <v>0</v>
      </c>
      <c r="D49" s="81">
        <f t="shared" ref="D49:H49" si="12">+D43+D44+D45+D46-D47+D48</f>
        <v>0</v>
      </c>
      <c r="E49" s="81">
        <f t="shared" si="12"/>
        <v>0</v>
      </c>
      <c r="F49" s="81">
        <f t="shared" si="12"/>
        <v>0</v>
      </c>
      <c r="G49" s="81">
        <f t="shared" si="12"/>
        <v>0</v>
      </c>
      <c r="H49" s="81">
        <f t="shared" si="12"/>
        <v>0</v>
      </c>
      <c r="I49" s="81">
        <f>+I43+I44+I45+I46-I47+I48</f>
        <v>0</v>
      </c>
      <c r="J49" s="81">
        <f t="shared" ref="J49" si="13">+J43+J44+J45+J46-J47+J48</f>
        <v>0</v>
      </c>
    </row>
    <row r="50" spans="1:10" ht="18" customHeight="1">
      <c r="A50" s="1" t="s">
        <v>19</v>
      </c>
      <c r="B50" s="1" t="s">
        <v>19</v>
      </c>
      <c r="C50" s="1" t="s">
        <v>19</v>
      </c>
    </row>
    <row r="52" spans="1:10" s="6" customFormat="1" ht="15">
      <c r="B52" s="28" t="s">
        <v>336</v>
      </c>
      <c r="C52" s="139"/>
      <c r="D52" s="139"/>
      <c r="E52" s="139"/>
      <c r="F52" s="139"/>
      <c r="G52" s="139"/>
      <c r="H52" s="28"/>
    </row>
    <row r="53" spans="1:10" s="6" customFormat="1" ht="15">
      <c r="C53" s="15"/>
      <c r="D53" s="15"/>
      <c r="E53" s="15"/>
      <c r="F53" s="15"/>
      <c r="G53" s="15"/>
      <c r="H53" s="15"/>
    </row>
    <row r="54" spans="1:10" s="6" customFormat="1" ht="21" customHeight="1">
      <c r="B54" s="16" t="s">
        <v>353</v>
      </c>
      <c r="C54" s="15" t="str">
        <f>+'Орлогын тайлан'!C42</f>
        <v>/</v>
      </c>
      <c r="E54" s="15"/>
      <c r="F54" s="9"/>
      <c r="I54" s="141"/>
      <c r="J54" s="141"/>
    </row>
    <row r="55" spans="1:10" s="6" customFormat="1" ht="21" customHeight="1">
      <c r="B55" s="17" t="s">
        <v>354</v>
      </c>
      <c r="C55" s="15" t="str">
        <f>+'Орлогын тайлан'!C43</f>
        <v>/</v>
      </c>
      <c r="E55" s="15"/>
      <c r="F55" s="9"/>
      <c r="I55" s="143"/>
      <c r="J55" s="143"/>
    </row>
    <row r="56" spans="1:10" s="6" customFormat="1" ht="15">
      <c r="B56" s="33" t="s">
        <v>340</v>
      </c>
      <c r="C56" s="15"/>
      <c r="D56" s="19"/>
      <c r="E56" s="19"/>
      <c r="F56" s="19"/>
      <c r="G56" s="19"/>
    </row>
  </sheetData>
  <sheetProtection password="CF7A" sheet="1" objects="1" scenarios="1" selectLockedCells="1"/>
  <mergeCells count="12">
    <mergeCell ref="I55:J55"/>
    <mergeCell ref="A2:J2"/>
    <mergeCell ref="C4:D4"/>
    <mergeCell ref="C5:D5"/>
    <mergeCell ref="C6:D6"/>
    <mergeCell ref="A8:B8"/>
    <mergeCell ref="C52:G52"/>
    <mergeCell ref="I54:J54"/>
    <mergeCell ref="A10:J10"/>
    <mergeCell ref="A20:J20"/>
    <mergeCell ref="A30:J30"/>
    <mergeCell ref="A40:J40"/>
  </mergeCells>
  <pageMargins left="0.42" right="0.3" top="0.75" bottom="0.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I71"/>
  <sheetViews>
    <sheetView workbookViewId="0">
      <pane ySplit="10" topLeftCell="A44" activePane="bottomLeft" state="frozen"/>
      <selection pane="bottomLeft" activeCell="F61" sqref="F61"/>
    </sheetView>
  </sheetViews>
  <sheetFormatPr defaultRowHeight="17.25" customHeight="1"/>
  <cols>
    <col min="1" max="1" width="7.140625" style="1" customWidth="1"/>
    <col min="2" max="2" width="59.140625" style="1" customWidth="1"/>
    <col min="3" max="6" width="16.42578125" style="1" customWidth="1"/>
    <col min="7" max="16384" width="9.140625" style="1"/>
  </cols>
  <sheetData>
    <row r="2" spans="1:6" ht="20.25" customHeight="1">
      <c r="A2" s="167" t="s">
        <v>164</v>
      </c>
      <c r="B2" s="167"/>
      <c r="C2" s="167"/>
    </row>
    <row r="3" spans="1:6" ht="20.25" customHeight="1">
      <c r="A3" s="3"/>
      <c r="B3" s="3"/>
      <c r="C3" s="3"/>
    </row>
    <row r="4" spans="1:6" s="39" customFormat="1" ht="17.25" customHeight="1">
      <c r="A4" s="40"/>
      <c r="B4" s="11" t="s">
        <v>306</v>
      </c>
      <c r="C4" s="147" t="str">
        <f>+'Орлогын тайлан'!C4:D4</f>
        <v>aaa  ХААБ ХХК</v>
      </c>
      <c r="D4" s="147"/>
      <c r="E4" s="84"/>
    </row>
    <row r="5" spans="1:6" s="39" customFormat="1" ht="17.25" customHeight="1">
      <c r="A5" s="40"/>
      <c r="B5" s="11" t="s">
        <v>307</v>
      </c>
      <c r="C5" s="168" t="str">
        <f>+'Орлогын тайлан'!C5:D5</f>
        <v>3-р улирал</v>
      </c>
      <c r="D5" s="168"/>
      <c r="F5" s="39" t="s">
        <v>291</v>
      </c>
    </row>
    <row r="6" spans="1:6" s="39" customFormat="1" ht="17.25" customHeight="1">
      <c r="A6" s="40"/>
      <c r="B6" s="11" t="s">
        <v>308</v>
      </c>
      <c r="C6" s="168" t="str">
        <f>+'Орлогын тайлан'!C6:D6</f>
        <v>2014.07.01-2014.09.30</v>
      </c>
      <c r="D6" s="168"/>
    </row>
    <row r="7" spans="1:6" ht="20.25" customHeight="1">
      <c r="A7" s="3"/>
      <c r="B7" s="3"/>
      <c r="C7" s="3"/>
    </row>
    <row r="8" spans="1:6" ht="17.25" customHeight="1">
      <c r="A8" s="171" t="s">
        <v>238</v>
      </c>
      <c r="B8" s="171"/>
    </row>
    <row r="9" spans="1:6" s="70" customFormat="1" ht="17.25" customHeight="1">
      <c r="A9" s="169" t="s">
        <v>15</v>
      </c>
      <c r="B9" s="169" t="s">
        <v>16</v>
      </c>
      <c r="C9" s="174" t="s">
        <v>237</v>
      </c>
      <c r="D9" s="175"/>
      <c r="E9" s="175"/>
      <c r="F9" s="176"/>
    </row>
    <row r="10" spans="1:6" s="70" customFormat="1" ht="17.25" customHeight="1">
      <c r="A10" s="170"/>
      <c r="B10" s="170"/>
      <c r="C10" s="85" t="s">
        <v>386</v>
      </c>
      <c r="D10" s="85" t="s">
        <v>387</v>
      </c>
      <c r="E10" s="85" t="s">
        <v>388</v>
      </c>
      <c r="F10" s="85" t="s">
        <v>292</v>
      </c>
    </row>
    <row r="11" spans="1:6" s="70" customFormat="1" ht="22.5" customHeight="1">
      <c r="A11" s="73" t="s">
        <v>17</v>
      </c>
      <c r="B11" s="72" t="s">
        <v>165</v>
      </c>
      <c r="C11" s="101" t="s">
        <v>19</v>
      </c>
      <c r="D11" s="101" t="s">
        <v>19</v>
      </c>
      <c r="E11" s="101" t="s">
        <v>19</v>
      </c>
      <c r="F11" s="101" t="s">
        <v>19</v>
      </c>
    </row>
    <row r="12" spans="1:6" s="70" customFormat="1" ht="17.25" customHeight="1">
      <c r="A12" s="73" t="s">
        <v>20</v>
      </c>
      <c r="B12" s="72" t="s">
        <v>239</v>
      </c>
      <c r="C12" s="86">
        <f>SUM(C13:C18)</f>
        <v>0</v>
      </c>
      <c r="D12" s="86">
        <f>SUM(D13:D18)</f>
        <v>0</v>
      </c>
      <c r="E12" s="86">
        <f>SUM(E13:E18)</f>
        <v>0</v>
      </c>
      <c r="F12" s="86">
        <f>SUM(F13:F18)</f>
        <v>0</v>
      </c>
    </row>
    <row r="13" spans="1:6" s="70" customFormat="1" ht="17.25" customHeight="1">
      <c r="A13" s="73" t="s">
        <v>22</v>
      </c>
      <c r="B13" s="73" t="s">
        <v>166</v>
      </c>
      <c r="C13" s="76"/>
      <c r="D13" s="76"/>
      <c r="E13" s="76"/>
      <c r="F13" s="76"/>
    </row>
    <row r="14" spans="1:6" s="70" customFormat="1" ht="17.25" customHeight="1">
      <c r="A14" s="73" t="s">
        <v>24</v>
      </c>
      <c r="B14" s="73" t="s">
        <v>167</v>
      </c>
      <c r="C14" s="76"/>
      <c r="D14" s="76"/>
      <c r="E14" s="76"/>
      <c r="F14" s="76"/>
    </row>
    <row r="15" spans="1:6" s="70" customFormat="1" ht="17.25" customHeight="1">
      <c r="A15" s="73" t="s">
        <v>26</v>
      </c>
      <c r="B15" s="73" t="s">
        <v>168</v>
      </c>
      <c r="C15" s="76"/>
      <c r="D15" s="76"/>
      <c r="E15" s="76"/>
      <c r="F15" s="76"/>
    </row>
    <row r="16" spans="1:6" s="70" customFormat="1" ht="17.25" customHeight="1">
      <c r="A16" s="73" t="s">
        <v>28</v>
      </c>
      <c r="B16" s="73" t="s">
        <v>169</v>
      </c>
      <c r="C16" s="76"/>
      <c r="D16" s="76"/>
      <c r="E16" s="76"/>
      <c r="F16" s="76"/>
    </row>
    <row r="17" spans="1:6" s="70" customFormat="1" ht="17.25" customHeight="1">
      <c r="A17" s="73" t="s">
        <v>30</v>
      </c>
      <c r="B17" s="73" t="s">
        <v>170</v>
      </c>
      <c r="C17" s="76"/>
      <c r="D17" s="76"/>
      <c r="E17" s="76"/>
      <c r="F17" s="76"/>
    </row>
    <row r="18" spans="1:6" s="70" customFormat="1" ht="17.25" customHeight="1">
      <c r="A18" s="73" t="s">
        <v>32</v>
      </c>
      <c r="B18" s="73" t="s">
        <v>171</v>
      </c>
      <c r="C18" s="76"/>
      <c r="D18" s="76"/>
      <c r="E18" s="76"/>
      <c r="F18" s="76"/>
    </row>
    <row r="19" spans="1:6" s="70" customFormat="1" ht="17.25" customHeight="1">
      <c r="A19" s="73" t="s">
        <v>43</v>
      </c>
      <c r="B19" s="72" t="s">
        <v>240</v>
      </c>
      <c r="C19" s="86">
        <f>SUM(C20:C28)</f>
        <v>0</v>
      </c>
      <c r="D19" s="86">
        <f>SUM(D20:D28)</f>
        <v>0</v>
      </c>
      <c r="E19" s="86">
        <f>SUM(E20:E28)</f>
        <v>0</v>
      </c>
      <c r="F19" s="86">
        <f>SUM(F20:F28)</f>
        <v>0</v>
      </c>
    </row>
    <row r="20" spans="1:6" s="70" customFormat="1" ht="17.25" customHeight="1">
      <c r="A20" s="73" t="s">
        <v>45</v>
      </c>
      <c r="B20" s="73" t="s">
        <v>172</v>
      </c>
      <c r="C20" s="76"/>
      <c r="D20" s="76"/>
      <c r="E20" s="76"/>
      <c r="F20" s="76"/>
    </row>
    <row r="21" spans="1:6" s="70" customFormat="1" ht="17.25" customHeight="1">
      <c r="A21" s="73" t="s">
        <v>46</v>
      </c>
      <c r="B21" s="73" t="s">
        <v>173</v>
      </c>
      <c r="C21" s="76"/>
      <c r="D21" s="76"/>
      <c r="E21" s="76"/>
      <c r="F21" s="76"/>
    </row>
    <row r="22" spans="1:6" s="70" customFormat="1" ht="17.25" customHeight="1">
      <c r="A22" s="73" t="s">
        <v>47</v>
      </c>
      <c r="B22" s="73" t="s">
        <v>174</v>
      </c>
      <c r="C22" s="76"/>
      <c r="D22" s="76"/>
      <c r="E22" s="76"/>
      <c r="F22" s="76"/>
    </row>
    <row r="23" spans="1:6" s="70" customFormat="1" ht="17.25" customHeight="1">
      <c r="A23" s="73" t="s">
        <v>49</v>
      </c>
      <c r="B23" s="73" t="s">
        <v>175</v>
      </c>
      <c r="C23" s="76"/>
      <c r="D23" s="76"/>
      <c r="E23" s="76"/>
      <c r="F23" s="76"/>
    </row>
    <row r="24" spans="1:6" s="70" customFormat="1" ht="17.25" customHeight="1">
      <c r="A24" s="73" t="s">
        <v>51</v>
      </c>
      <c r="B24" s="73" t="s">
        <v>176</v>
      </c>
      <c r="C24" s="76"/>
      <c r="D24" s="76"/>
      <c r="E24" s="76"/>
      <c r="F24" s="76"/>
    </row>
    <row r="25" spans="1:6" s="70" customFormat="1" ht="17.25" customHeight="1">
      <c r="A25" s="73" t="s">
        <v>53</v>
      </c>
      <c r="B25" s="73" t="s">
        <v>177</v>
      </c>
      <c r="C25" s="76"/>
      <c r="D25" s="76"/>
      <c r="E25" s="76"/>
      <c r="F25" s="76"/>
    </row>
    <row r="26" spans="1:6" s="70" customFormat="1" ht="17.25" customHeight="1">
      <c r="A26" s="73" t="s">
        <v>55</v>
      </c>
      <c r="B26" s="73" t="s">
        <v>178</v>
      </c>
      <c r="C26" s="76"/>
      <c r="D26" s="76"/>
      <c r="E26" s="76"/>
      <c r="F26" s="76"/>
    </row>
    <row r="27" spans="1:6" s="70" customFormat="1" ht="17.25" customHeight="1">
      <c r="A27" s="73" t="s">
        <v>57</v>
      </c>
      <c r="B27" s="73" t="s">
        <v>179</v>
      </c>
      <c r="C27" s="76"/>
      <c r="D27" s="76"/>
      <c r="E27" s="76"/>
      <c r="F27" s="76"/>
    </row>
    <row r="28" spans="1:6" s="70" customFormat="1" ht="17.25" customHeight="1">
      <c r="A28" s="73" t="s">
        <v>59</v>
      </c>
      <c r="B28" s="73" t="s">
        <v>180</v>
      </c>
      <c r="C28" s="76"/>
      <c r="D28" s="76"/>
      <c r="E28" s="76"/>
      <c r="F28" s="76"/>
    </row>
    <row r="29" spans="1:6" s="70" customFormat="1" ht="32.25" customHeight="1">
      <c r="A29" s="73" t="s">
        <v>61</v>
      </c>
      <c r="B29" s="72" t="s">
        <v>11</v>
      </c>
      <c r="C29" s="87">
        <f>+C12-C19</f>
        <v>0</v>
      </c>
      <c r="D29" s="87">
        <f>+D12-D19</f>
        <v>0</v>
      </c>
      <c r="E29" s="87">
        <f>+E12-E19</f>
        <v>0</v>
      </c>
      <c r="F29" s="87">
        <f>+F12-F19</f>
        <v>0</v>
      </c>
    </row>
    <row r="30" spans="1:6" s="70" customFormat="1" ht="30" customHeight="1">
      <c r="A30" s="73" t="s">
        <v>4</v>
      </c>
      <c r="B30" s="72" t="s">
        <v>181</v>
      </c>
      <c r="C30" s="76" t="s">
        <v>19</v>
      </c>
      <c r="D30" s="76" t="s">
        <v>19</v>
      </c>
      <c r="E30" s="76" t="s">
        <v>19</v>
      </c>
      <c r="F30" s="76" t="s">
        <v>19</v>
      </c>
    </row>
    <row r="31" spans="1:6" s="70" customFormat="1" ht="17.25" customHeight="1">
      <c r="A31" s="73" t="s">
        <v>64</v>
      </c>
      <c r="B31" s="72" t="s">
        <v>239</v>
      </c>
      <c r="C31" s="86">
        <f>SUM(C32:C39)</f>
        <v>0</v>
      </c>
      <c r="D31" s="86">
        <f>SUM(D32:D39)</f>
        <v>0</v>
      </c>
      <c r="E31" s="86">
        <f>SUM(E32:E39)</f>
        <v>0</v>
      </c>
      <c r="F31" s="86">
        <f>SUM(F32:F39)</f>
        <v>0</v>
      </c>
    </row>
    <row r="32" spans="1:6" s="70" customFormat="1" ht="17.25" customHeight="1">
      <c r="A32" s="73" t="s">
        <v>65</v>
      </c>
      <c r="B32" s="73" t="s">
        <v>182</v>
      </c>
      <c r="C32" s="76"/>
      <c r="D32" s="76"/>
      <c r="E32" s="76"/>
      <c r="F32" s="76"/>
    </row>
    <row r="33" spans="1:9" s="70" customFormat="1" ht="17.25" customHeight="1">
      <c r="A33" s="73" t="s">
        <v>91</v>
      </c>
      <c r="B33" s="73" t="s">
        <v>183</v>
      </c>
      <c r="C33" s="76"/>
      <c r="D33" s="76"/>
      <c r="E33" s="76"/>
      <c r="F33" s="76"/>
    </row>
    <row r="34" spans="1:9" s="70" customFormat="1" ht="17.25" customHeight="1">
      <c r="A34" s="73" t="s">
        <v>184</v>
      </c>
      <c r="B34" s="73" t="s">
        <v>185</v>
      </c>
      <c r="C34" s="76"/>
      <c r="D34" s="76"/>
      <c r="E34" s="76"/>
      <c r="F34" s="76"/>
    </row>
    <row r="35" spans="1:9" s="70" customFormat="1" ht="17.25" customHeight="1">
      <c r="A35" s="73" t="s">
        <v>186</v>
      </c>
      <c r="B35" s="73" t="s">
        <v>187</v>
      </c>
      <c r="C35" s="76"/>
      <c r="D35" s="76"/>
      <c r="E35" s="76"/>
      <c r="F35" s="76"/>
    </row>
    <row r="36" spans="1:9" s="70" customFormat="1" ht="18" customHeight="1">
      <c r="A36" s="73" t="s">
        <v>188</v>
      </c>
      <c r="B36" s="73" t="s">
        <v>189</v>
      </c>
      <c r="C36" s="76"/>
      <c r="D36" s="76"/>
      <c r="E36" s="76"/>
      <c r="F36" s="76"/>
    </row>
    <row r="37" spans="1:9" s="70" customFormat="1" ht="18" customHeight="1">
      <c r="A37" s="73" t="s">
        <v>190</v>
      </c>
      <c r="B37" s="73" t="s">
        <v>191</v>
      </c>
      <c r="C37" s="76"/>
      <c r="D37" s="76"/>
      <c r="E37" s="76"/>
      <c r="F37" s="76"/>
    </row>
    <row r="38" spans="1:9" s="70" customFormat="1" ht="18" customHeight="1">
      <c r="A38" s="73" t="s">
        <v>192</v>
      </c>
      <c r="B38" s="73" t="s">
        <v>193</v>
      </c>
      <c r="C38" s="76"/>
      <c r="D38" s="76"/>
      <c r="E38" s="76"/>
      <c r="F38" s="76"/>
    </row>
    <row r="39" spans="1:9" s="70" customFormat="1" ht="18" customHeight="1">
      <c r="A39" s="73" t="s">
        <v>194</v>
      </c>
      <c r="B39" s="73" t="s">
        <v>19</v>
      </c>
      <c r="C39" s="76"/>
      <c r="D39" s="76"/>
      <c r="E39" s="76"/>
      <c r="F39" s="76"/>
    </row>
    <row r="40" spans="1:9" s="70" customFormat="1" ht="18" customHeight="1">
      <c r="A40" s="73" t="s">
        <v>195</v>
      </c>
      <c r="B40" s="72" t="s">
        <v>240</v>
      </c>
      <c r="C40" s="86">
        <f>SUM(C41:C46)</f>
        <v>0</v>
      </c>
      <c r="D40" s="86">
        <f>SUM(D41:D46)</f>
        <v>0</v>
      </c>
      <c r="E40" s="86">
        <f>SUM(E41:E46)</f>
        <v>0</v>
      </c>
      <c r="F40" s="86">
        <f>SUM(F41:F46)</f>
        <v>0</v>
      </c>
    </row>
    <row r="41" spans="1:9" s="70" customFormat="1" ht="18" customHeight="1">
      <c r="A41" s="73" t="s">
        <v>196</v>
      </c>
      <c r="B41" s="73" t="s">
        <v>197</v>
      </c>
      <c r="C41" s="76"/>
      <c r="D41" s="76"/>
      <c r="E41" s="76"/>
      <c r="F41" s="76"/>
    </row>
    <row r="42" spans="1:9" s="70" customFormat="1" ht="18" customHeight="1">
      <c r="A42" s="73" t="s">
        <v>198</v>
      </c>
      <c r="B42" s="73" t="s">
        <v>199</v>
      </c>
      <c r="C42" s="76"/>
      <c r="D42" s="76"/>
      <c r="E42" s="76"/>
      <c r="F42" s="76"/>
      <c r="I42" s="70" t="s">
        <v>395</v>
      </c>
    </row>
    <row r="43" spans="1:9" s="70" customFormat="1" ht="18" customHeight="1">
      <c r="A43" s="73" t="s">
        <v>200</v>
      </c>
      <c r="B43" s="73" t="s">
        <v>201</v>
      </c>
      <c r="C43" s="76"/>
      <c r="D43" s="76"/>
      <c r="E43" s="76"/>
      <c r="F43" s="76"/>
    </row>
    <row r="44" spans="1:9" s="70" customFormat="1" ht="18" customHeight="1">
      <c r="A44" s="73" t="s">
        <v>202</v>
      </c>
      <c r="B44" s="73" t="s">
        <v>203</v>
      </c>
      <c r="C44" s="76"/>
      <c r="D44" s="76"/>
      <c r="E44" s="76"/>
      <c r="F44" s="76"/>
    </row>
    <row r="45" spans="1:9" s="70" customFormat="1" ht="18" customHeight="1">
      <c r="A45" s="73" t="s">
        <v>204</v>
      </c>
      <c r="B45" s="73" t="s">
        <v>205</v>
      </c>
      <c r="C45" s="76"/>
      <c r="D45" s="76"/>
      <c r="E45" s="76"/>
      <c r="F45" s="76"/>
    </row>
    <row r="46" spans="1:9" s="70" customFormat="1" ht="18" customHeight="1">
      <c r="A46" s="73" t="s">
        <v>206</v>
      </c>
      <c r="B46" s="73" t="s">
        <v>19</v>
      </c>
      <c r="C46" s="76"/>
      <c r="D46" s="76"/>
      <c r="E46" s="76"/>
      <c r="F46" s="76"/>
    </row>
    <row r="47" spans="1:9" s="70" customFormat="1" ht="18" customHeight="1">
      <c r="A47" s="73" t="s">
        <v>106</v>
      </c>
      <c r="B47" s="72" t="s">
        <v>12</v>
      </c>
      <c r="C47" s="87">
        <f>+C31-C40</f>
        <v>0</v>
      </c>
      <c r="D47" s="87">
        <f>+D31-D40</f>
        <v>0</v>
      </c>
      <c r="E47" s="87">
        <f>+E31-E40</f>
        <v>0</v>
      </c>
      <c r="F47" s="87">
        <f>+F31-F40</f>
        <v>0</v>
      </c>
    </row>
    <row r="48" spans="1:9" s="70" customFormat="1" ht="33" customHeight="1">
      <c r="A48" s="73" t="s">
        <v>7</v>
      </c>
      <c r="B48" s="72" t="s">
        <v>207</v>
      </c>
      <c r="C48" s="76" t="s">
        <v>19</v>
      </c>
      <c r="D48" s="76" t="s">
        <v>19</v>
      </c>
      <c r="E48" s="76" t="s">
        <v>19</v>
      </c>
      <c r="F48" s="76" t="s">
        <v>19</v>
      </c>
    </row>
    <row r="49" spans="1:6" s="70" customFormat="1" ht="18" customHeight="1">
      <c r="A49" s="73" t="s">
        <v>208</v>
      </c>
      <c r="B49" s="72" t="s">
        <v>239</v>
      </c>
      <c r="C49" s="86">
        <f>SUM(C50:C53)</f>
        <v>0</v>
      </c>
      <c r="D49" s="86">
        <f>SUM(D50:D53)</f>
        <v>0</v>
      </c>
      <c r="E49" s="86">
        <f>SUM(E50:E53)</f>
        <v>0</v>
      </c>
      <c r="F49" s="86">
        <f>SUM(F50:F53)</f>
        <v>0</v>
      </c>
    </row>
    <row r="50" spans="1:6" s="70" customFormat="1" ht="18" customHeight="1">
      <c r="A50" s="73" t="s">
        <v>209</v>
      </c>
      <c r="B50" s="73" t="s">
        <v>210</v>
      </c>
      <c r="C50" s="76"/>
      <c r="D50" s="76"/>
      <c r="E50" s="76"/>
      <c r="F50" s="76"/>
    </row>
    <row r="51" spans="1:6" s="70" customFormat="1" ht="18" customHeight="1">
      <c r="A51" s="73" t="s">
        <v>211</v>
      </c>
      <c r="B51" s="73" t="s">
        <v>212</v>
      </c>
      <c r="C51" s="76"/>
      <c r="D51" s="76"/>
      <c r="E51" s="76"/>
      <c r="F51" s="76"/>
    </row>
    <row r="52" spans="1:6" s="70" customFormat="1" ht="18" customHeight="1">
      <c r="A52" s="73" t="s">
        <v>213</v>
      </c>
      <c r="B52" s="73" t="s">
        <v>214</v>
      </c>
      <c r="C52" s="76"/>
      <c r="D52" s="76"/>
      <c r="E52" s="76"/>
      <c r="F52" s="76"/>
    </row>
    <row r="53" spans="1:6" s="70" customFormat="1" ht="18" customHeight="1">
      <c r="A53" s="73" t="s">
        <v>215</v>
      </c>
      <c r="B53" s="73" t="s">
        <v>232</v>
      </c>
      <c r="C53" s="76"/>
      <c r="D53" s="76"/>
      <c r="E53" s="76"/>
      <c r="F53" s="76"/>
    </row>
    <row r="54" spans="1:6" s="70" customFormat="1" ht="18" customHeight="1">
      <c r="A54" s="73" t="s">
        <v>216</v>
      </c>
      <c r="B54" s="72" t="s">
        <v>240</v>
      </c>
      <c r="C54" s="86">
        <f>SUM(C55:C59)</f>
        <v>0</v>
      </c>
      <c r="D54" s="86">
        <f>SUM(D55:D59)</f>
        <v>0</v>
      </c>
      <c r="E54" s="86">
        <f>SUM(E55:E59)</f>
        <v>0</v>
      </c>
      <c r="F54" s="86">
        <f>SUM(F55:F59)</f>
        <v>0</v>
      </c>
    </row>
    <row r="55" spans="1:6" s="70" customFormat="1" ht="18" customHeight="1">
      <c r="A55" s="73" t="s">
        <v>217</v>
      </c>
      <c r="B55" s="73" t="s">
        <v>218</v>
      </c>
      <c r="C55" s="76"/>
      <c r="D55" s="76"/>
      <c r="E55" s="76"/>
      <c r="F55" s="76"/>
    </row>
    <row r="56" spans="1:6" s="70" customFormat="1" ht="18" customHeight="1">
      <c r="A56" s="73" t="s">
        <v>219</v>
      </c>
      <c r="B56" s="73" t="s">
        <v>220</v>
      </c>
      <c r="C56" s="76"/>
      <c r="D56" s="76"/>
      <c r="E56" s="76"/>
      <c r="F56" s="76"/>
    </row>
    <row r="57" spans="1:6" s="70" customFormat="1" ht="18" customHeight="1">
      <c r="A57" s="73" t="s">
        <v>221</v>
      </c>
      <c r="B57" s="73" t="s">
        <v>222</v>
      </c>
      <c r="C57" s="76"/>
      <c r="D57" s="76"/>
      <c r="E57" s="76"/>
      <c r="F57" s="76"/>
    </row>
    <row r="58" spans="1:6" s="70" customFormat="1" ht="18" customHeight="1">
      <c r="A58" s="73" t="s">
        <v>223</v>
      </c>
      <c r="B58" s="73" t="s">
        <v>224</v>
      </c>
      <c r="C58" s="76"/>
      <c r="D58" s="76"/>
      <c r="E58" s="76"/>
      <c r="F58" s="76"/>
    </row>
    <row r="59" spans="1:6" s="70" customFormat="1" ht="18" customHeight="1">
      <c r="A59" s="73" t="s">
        <v>225</v>
      </c>
      <c r="B59" s="73" t="s">
        <v>233</v>
      </c>
      <c r="C59" s="76"/>
      <c r="D59" s="76"/>
      <c r="E59" s="76"/>
      <c r="F59" s="76"/>
    </row>
    <row r="60" spans="1:6" s="70" customFormat="1" ht="18" customHeight="1">
      <c r="A60" s="73" t="s">
        <v>226</v>
      </c>
      <c r="B60" s="72" t="s">
        <v>227</v>
      </c>
      <c r="C60" s="87">
        <f>+C49-C54</f>
        <v>0</v>
      </c>
      <c r="D60" s="87">
        <f>+D49-D54</f>
        <v>0</v>
      </c>
      <c r="E60" s="87">
        <f>+E49-E54</f>
        <v>0</v>
      </c>
      <c r="F60" s="87">
        <f>+F49-F54</f>
        <v>0</v>
      </c>
    </row>
    <row r="61" spans="1:6" s="70" customFormat="1" ht="18" customHeight="1">
      <c r="A61" s="73" t="s">
        <v>8</v>
      </c>
      <c r="B61" s="73" t="s">
        <v>228</v>
      </c>
      <c r="C61" s="76"/>
      <c r="D61" s="76"/>
      <c r="E61" s="76"/>
      <c r="F61" s="76"/>
    </row>
    <row r="62" spans="1:6" s="70" customFormat="1" ht="18" customHeight="1">
      <c r="A62" s="73" t="s">
        <v>229</v>
      </c>
      <c r="B62" s="72" t="s">
        <v>13</v>
      </c>
      <c r="C62" s="86">
        <f>+C29+C47+C60+C61</f>
        <v>0</v>
      </c>
      <c r="D62" s="86">
        <f>+D29+D47+D60+D61</f>
        <v>0</v>
      </c>
      <c r="E62" s="86">
        <f>+E29+E47+E60+E61</f>
        <v>0</v>
      </c>
      <c r="F62" s="86">
        <f>+F29+F47+F60+F61</f>
        <v>0</v>
      </c>
    </row>
    <row r="63" spans="1:6" s="70" customFormat="1" ht="33" customHeight="1">
      <c r="A63" s="73" t="s">
        <v>9</v>
      </c>
      <c r="B63" s="72" t="s">
        <v>230</v>
      </c>
      <c r="C63" s="87">
        <f>+Баланс!C12</f>
        <v>0</v>
      </c>
      <c r="D63" s="87">
        <f>+Баланс!C12</f>
        <v>0</v>
      </c>
      <c r="E63" s="87">
        <f>+Баланс!C12</f>
        <v>0</v>
      </c>
      <c r="F63" s="87">
        <f>+Баланс!C12</f>
        <v>0</v>
      </c>
    </row>
    <row r="64" spans="1:6" s="70" customFormat="1" ht="33" customHeight="1">
      <c r="A64" s="73" t="s">
        <v>10</v>
      </c>
      <c r="B64" s="72" t="s">
        <v>231</v>
      </c>
      <c r="C64" s="87">
        <f>+Баланс!D12</f>
        <v>0</v>
      </c>
      <c r="D64" s="87">
        <f>+Баланс!E12</f>
        <v>0</v>
      </c>
      <c r="E64" s="87">
        <f>+Баланс!F12</f>
        <v>0</v>
      </c>
      <c r="F64" s="87">
        <f>+Баланс!G12</f>
        <v>0</v>
      </c>
    </row>
    <row r="65" spans="1:9" ht="17.25" customHeight="1">
      <c r="A65" s="1" t="s">
        <v>19</v>
      </c>
      <c r="B65" s="1" t="s">
        <v>19</v>
      </c>
      <c r="C65" s="37"/>
    </row>
    <row r="66" spans="1:9" ht="17.25" customHeight="1">
      <c r="C66" s="37"/>
    </row>
    <row r="67" spans="1:9" s="6" customFormat="1" ht="15">
      <c r="B67" s="28" t="s">
        <v>336</v>
      </c>
      <c r="C67" s="139"/>
      <c r="D67" s="139"/>
      <c r="E67" s="139"/>
      <c r="F67" s="139"/>
      <c r="G67" s="28"/>
    </row>
    <row r="68" spans="1:9" s="6" customFormat="1" ht="15">
      <c r="C68" s="15"/>
      <c r="D68" s="15"/>
      <c r="E68" s="15"/>
      <c r="F68" s="15"/>
      <c r="G68" s="88"/>
    </row>
    <row r="69" spans="1:9" s="6" customFormat="1" ht="21" customHeight="1">
      <c r="B69" s="16" t="s">
        <v>353</v>
      </c>
      <c r="C69" s="141" t="str">
        <f>+'Өмчийн өөрлөлтийн тайлан'!C54</f>
        <v>/</v>
      </c>
      <c r="D69" s="141"/>
      <c r="E69" s="9"/>
      <c r="H69" s="141"/>
      <c r="I69" s="141"/>
    </row>
    <row r="70" spans="1:9" s="6" customFormat="1" ht="21" customHeight="1">
      <c r="B70" s="17" t="s">
        <v>354</v>
      </c>
      <c r="C70" s="141" t="str">
        <f>+'Өмчийн өөрлөлтийн тайлан'!C55</f>
        <v>/</v>
      </c>
      <c r="D70" s="141"/>
      <c r="E70" s="9"/>
      <c r="H70" s="143"/>
      <c r="I70" s="143"/>
    </row>
    <row r="71" spans="1:9" s="6" customFormat="1" ht="15">
      <c r="B71" s="33" t="s">
        <v>357</v>
      </c>
      <c r="C71" s="15"/>
      <c r="D71" s="19"/>
      <c r="E71" s="19"/>
      <c r="F71" s="19"/>
    </row>
  </sheetData>
  <sheetProtection password="CF7A" sheet="1" objects="1" scenarios="1" selectLockedCells="1"/>
  <mergeCells count="13">
    <mergeCell ref="H69:I69"/>
    <mergeCell ref="H70:I70"/>
    <mergeCell ref="A2:C2"/>
    <mergeCell ref="C67:F67"/>
    <mergeCell ref="A9:A10"/>
    <mergeCell ref="B9:B10"/>
    <mergeCell ref="C9:F9"/>
    <mergeCell ref="C5:D5"/>
    <mergeCell ref="C6:D6"/>
    <mergeCell ref="A8:B8"/>
    <mergeCell ref="C4:D4"/>
    <mergeCell ref="C69:D69"/>
    <mergeCell ref="C70:D70"/>
  </mergeCells>
  <pageMargins left="0.76" right="0.32" top="0.45" bottom="0.27" header="0.4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Маягт1</vt:lpstr>
      <vt:lpstr>Брокер</vt:lpstr>
      <vt:lpstr>Хувьцаа эзэмшигчид</vt:lpstr>
      <vt:lpstr>Маягт5</vt:lpstr>
      <vt:lpstr>Маягт6</vt:lpstr>
      <vt:lpstr>Баланс</vt:lpstr>
      <vt:lpstr>Орлогын тайлан</vt:lpstr>
      <vt:lpstr>Өмчийн өөрлөлтийн тайлан</vt:lpstr>
      <vt:lpstr>Мөнгөн гүйлгээний тайлан</vt:lpstr>
      <vt:lpstr>ААНОАТ-ын тодруулга</vt:lpstr>
    </vt:vector>
  </TitlesOfParts>
  <Company>MSE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Bayarmaa</cp:lastModifiedBy>
  <cp:lastPrinted>2014-06-01T23:18:46Z</cp:lastPrinted>
  <dcterms:created xsi:type="dcterms:W3CDTF">2005-12-29T02:17:34Z</dcterms:created>
  <dcterms:modified xsi:type="dcterms:W3CDTF">2014-07-21T07:01:53Z</dcterms:modified>
</cp:coreProperties>
</file>