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Хуваарь" sheetId="10" r:id="rId1"/>
    <sheet name="Маягт2" sheetId="4" r:id="rId2"/>
    <sheet name="Маягт3" sheetId="5" r:id="rId3"/>
    <sheet name="Маягт4" sheetId="6" r:id="rId4"/>
  </sheets>
  <calcPr calcId="124519"/>
</workbook>
</file>

<file path=xl/calcChain.xml><?xml version="1.0" encoding="utf-8"?>
<calcChain xmlns="http://schemas.openxmlformats.org/spreadsheetml/2006/main">
  <c r="E36" i="6"/>
  <c r="E35"/>
  <c r="E50" i="5"/>
  <c r="E49"/>
  <c r="H45" i="4"/>
  <c r="D4" i="5"/>
  <c r="D366" i="10" l="1"/>
  <c r="F366"/>
  <c r="G366"/>
  <c r="D367"/>
  <c r="F367"/>
  <c r="G367"/>
  <c r="D368"/>
  <c r="F368"/>
  <c r="G368"/>
  <c r="D222"/>
  <c r="F222"/>
  <c r="G222"/>
  <c r="D223"/>
  <c r="F223"/>
  <c r="G223"/>
  <c r="D224"/>
  <c r="F224"/>
  <c r="G224"/>
  <c r="D225"/>
  <c r="F225"/>
  <c r="G225"/>
  <c r="D226"/>
  <c r="F226"/>
  <c r="G226"/>
  <c r="D227"/>
  <c r="F227"/>
  <c r="G227"/>
  <c r="D228"/>
  <c r="F228"/>
  <c r="G228"/>
  <c r="D229"/>
  <c r="F229"/>
  <c r="G229"/>
  <c r="D230"/>
  <c r="F230"/>
  <c r="G230"/>
  <c r="D231"/>
  <c r="F231"/>
  <c r="G231"/>
  <c r="D232"/>
  <c r="F232"/>
  <c r="G232"/>
  <c r="D233"/>
  <c r="F233"/>
  <c r="G233"/>
  <c r="D234"/>
  <c r="F234"/>
  <c r="G234"/>
  <c r="D235"/>
  <c r="F235"/>
  <c r="G235"/>
  <c r="D236"/>
  <c r="F236"/>
  <c r="G236"/>
  <c r="D237"/>
  <c r="F237"/>
  <c r="G237"/>
  <c r="D238"/>
  <c r="F238"/>
  <c r="G238"/>
  <c r="D239"/>
  <c r="F239"/>
  <c r="G239"/>
  <c r="D240"/>
  <c r="F240"/>
  <c r="G240"/>
  <c r="D241"/>
  <c r="F241"/>
  <c r="G241"/>
  <c r="D242"/>
  <c r="F242"/>
  <c r="G242"/>
  <c r="D243"/>
  <c r="F243"/>
  <c r="G243"/>
  <c r="D244"/>
  <c r="F244"/>
  <c r="G244"/>
  <c r="D245"/>
  <c r="F245"/>
  <c r="G245"/>
  <c r="D246"/>
  <c r="F246"/>
  <c r="G246"/>
  <c r="D247"/>
  <c r="F247"/>
  <c r="G247"/>
  <c r="D248"/>
  <c r="F248"/>
  <c r="G248"/>
  <c r="D249"/>
  <c r="F249"/>
  <c r="G249"/>
  <c r="D250"/>
  <c r="F250"/>
  <c r="G250"/>
  <c r="D251"/>
  <c r="F251"/>
  <c r="G251"/>
  <c r="D252"/>
  <c r="F252"/>
  <c r="G252"/>
  <c r="D253"/>
  <c r="F253"/>
  <c r="G253"/>
  <c r="D254"/>
  <c r="F254"/>
  <c r="G254"/>
  <c r="D255"/>
  <c r="F255"/>
  <c r="G255"/>
  <c r="D256"/>
  <c r="F256"/>
  <c r="G256"/>
  <c r="D257"/>
  <c r="F257"/>
  <c r="G257"/>
  <c r="D258"/>
  <c r="F258"/>
  <c r="G258"/>
  <c r="D259"/>
  <c r="F259"/>
  <c r="G259"/>
  <c r="D260"/>
  <c r="F260"/>
  <c r="G260"/>
  <c r="D261"/>
  <c r="F261"/>
  <c r="G261"/>
  <c r="D262"/>
  <c r="F262"/>
  <c r="G262"/>
  <c r="D263"/>
  <c r="F263"/>
  <c r="G263"/>
  <c r="D264"/>
  <c r="F264"/>
  <c r="G264"/>
  <c r="D265"/>
  <c r="F265"/>
  <c r="G265"/>
  <c r="D266"/>
  <c r="F266"/>
  <c r="G266"/>
  <c r="D267"/>
  <c r="F267"/>
  <c r="G267"/>
  <c r="D268"/>
  <c r="F268"/>
  <c r="G268"/>
  <c r="D269"/>
  <c r="F269"/>
  <c r="G269"/>
  <c r="D270"/>
  <c r="F270"/>
  <c r="G270"/>
  <c r="D271"/>
  <c r="F271"/>
  <c r="G271"/>
  <c r="D272"/>
  <c r="F272"/>
  <c r="G272"/>
  <c r="D273"/>
  <c r="F273"/>
  <c r="G273"/>
  <c r="D274"/>
  <c r="F274"/>
  <c r="G274"/>
  <c r="D275"/>
  <c r="F275"/>
  <c r="G275"/>
  <c r="D276"/>
  <c r="F276"/>
  <c r="G276"/>
  <c r="D277"/>
  <c r="F277"/>
  <c r="G277"/>
  <c r="D278"/>
  <c r="F278"/>
  <c r="G278"/>
  <c r="D279"/>
  <c r="F279"/>
  <c r="G279"/>
  <c r="D280"/>
  <c r="F280"/>
  <c r="G280"/>
  <c r="D281"/>
  <c r="F281"/>
  <c r="G281"/>
  <c r="D282"/>
  <c r="F282"/>
  <c r="G282"/>
  <c r="D283"/>
  <c r="F283"/>
  <c r="G283"/>
  <c r="D284"/>
  <c r="F284"/>
  <c r="G284"/>
  <c r="D285"/>
  <c r="F285"/>
  <c r="G285"/>
  <c r="D286"/>
  <c r="F286"/>
  <c r="G286"/>
  <c r="D287"/>
  <c r="F287"/>
  <c r="G287"/>
  <c r="D288"/>
  <c r="F288"/>
  <c r="G288"/>
  <c r="D289"/>
  <c r="F289"/>
  <c r="G289"/>
  <c r="D290"/>
  <c r="F290"/>
  <c r="G290"/>
  <c r="D291"/>
  <c r="F291"/>
  <c r="G291"/>
  <c r="D292"/>
  <c r="F292"/>
  <c r="G292"/>
  <c r="D293"/>
  <c r="F293"/>
  <c r="G293"/>
  <c r="D294"/>
  <c r="F294"/>
  <c r="G294"/>
  <c r="D295"/>
  <c r="F295"/>
  <c r="G295"/>
  <c r="D296"/>
  <c r="F296"/>
  <c r="G296"/>
  <c r="D297"/>
  <c r="F297"/>
  <c r="G297"/>
  <c r="D298"/>
  <c r="F298"/>
  <c r="G298"/>
  <c r="D299"/>
  <c r="F299"/>
  <c r="G299"/>
  <c r="D300"/>
  <c r="F300"/>
  <c r="G300"/>
  <c r="D301"/>
  <c r="F301"/>
  <c r="G301"/>
  <c r="D302"/>
  <c r="F302"/>
  <c r="G302"/>
  <c r="D303"/>
  <c r="F303"/>
  <c r="G303"/>
  <c r="D304"/>
  <c r="F304"/>
  <c r="G304"/>
  <c r="D305"/>
  <c r="F305"/>
  <c r="G305"/>
  <c r="D306"/>
  <c r="F306"/>
  <c r="G306"/>
  <c r="D307"/>
  <c r="F307"/>
  <c r="G307"/>
  <c r="D308"/>
  <c r="F308"/>
  <c r="G308"/>
  <c r="D309"/>
  <c r="F309"/>
  <c r="G309"/>
  <c r="D310"/>
  <c r="F310"/>
  <c r="G310"/>
  <c r="D311"/>
  <c r="F311"/>
  <c r="G311"/>
  <c r="D312"/>
  <c r="F312"/>
  <c r="G312"/>
  <c r="D313"/>
  <c r="F313"/>
  <c r="G313"/>
  <c r="D314"/>
  <c r="F314"/>
  <c r="G314"/>
  <c r="D315"/>
  <c r="F315"/>
  <c r="G315"/>
  <c r="D316"/>
  <c r="F316"/>
  <c r="G316"/>
  <c r="D317"/>
  <c r="F317"/>
  <c r="G317"/>
  <c r="D318"/>
  <c r="F318"/>
  <c r="G318"/>
  <c r="D319"/>
  <c r="F319"/>
  <c r="G319"/>
  <c r="D320"/>
  <c r="F320"/>
  <c r="G320"/>
  <c r="D321"/>
  <c r="F321"/>
  <c r="G321"/>
  <c r="D322"/>
  <c r="F322"/>
  <c r="G322"/>
  <c r="D323"/>
  <c r="F323"/>
  <c r="G323"/>
  <c r="D324"/>
  <c r="F324"/>
  <c r="G324"/>
  <c r="D325"/>
  <c r="F325"/>
  <c r="G325"/>
  <c r="D326"/>
  <c r="F326"/>
  <c r="G326"/>
  <c r="D327"/>
  <c r="F327"/>
  <c r="G327"/>
  <c r="D328"/>
  <c r="F328"/>
  <c r="G328"/>
  <c r="D329"/>
  <c r="F329"/>
  <c r="G329"/>
  <c r="D330"/>
  <c r="F330"/>
  <c r="G330"/>
  <c r="D331"/>
  <c r="F331"/>
  <c r="G331"/>
  <c r="D332"/>
  <c r="F332"/>
  <c r="G332"/>
  <c r="D333"/>
  <c r="F333"/>
  <c r="G333"/>
  <c r="D334"/>
  <c r="F334"/>
  <c r="G334"/>
  <c r="D335"/>
  <c r="F335"/>
  <c r="G335"/>
  <c r="D336"/>
  <c r="F336"/>
  <c r="G336"/>
  <c r="D337"/>
  <c r="F337"/>
  <c r="G337"/>
  <c r="D338"/>
  <c r="F338"/>
  <c r="G338"/>
  <c r="D339"/>
  <c r="F339"/>
  <c r="G339"/>
  <c r="D340"/>
  <c r="F340"/>
  <c r="G340"/>
  <c r="D341"/>
  <c r="F341"/>
  <c r="G341"/>
  <c r="D342"/>
  <c r="F342"/>
  <c r="G342"/>
  <c r="D343"/>
  <c r="F343"/>
  <c r="G343"/>
  <c r="D344"/>
  <c r="F344"/>
  <c r="G344"/>
  <c r="D345"/>
  <c r="F345"/>
  <c r="G345"/>
  <c r="D346"/>
  <c r="F346"/>
  <c r="G346"/>
  <c r="D347"/>
  <c r="F347"/>
  <c r="G347"/>
  <c r="D348"/>
  <c r="F348"/>
  <c r="G348"/>
  <c r="D349"/>
  <c r="F349"/>
  <c r="G349"/>
  <c r="D350"/>
  <c r="F350"/>
  <c r="G350"/>
  <c r="D351"/>
  <c r="F351"/>
  <c r="G351"/>
  <c r="D352"/>
  <c r="F352"/>
  <c r="G352"/>
  <c r="D353"/>
  <c r="F353"/>
  <c r="G353"/>
  <c r="D354"/>
  <c r="F354"/>
  <c r="G354"/>
  <c r="D355"/>
  <c r="F355"/>
  <c r="G355"/>
  <c r="D356"/>
  <c r="F356"/>
  <c r="G356"/>
  <c r="D357"/>
  <c r="F357"/>
  <c r="G357"/>
  <c r="D358"/>
  <c r="F358"/>
  <c r="G358"/>
  <c r="D359"/>
  <c r="F359"/>
  <c r="G359"/>
  <c r="D360"/>
  <c r="F360"/>
  <c r="G360"/>
  <c r="D361"/>
  <c r="F361"/>
  <c r="G361"/>
  <c r="D362"/>
  <c r="F362"/>
  <c r="G362"/>
  <c r="D363"/>
  <c r="F363"/>
  <c r="G363"/>
  <c r="D364"/>
  <c r="F364"/>
  <c r="G364"/>
  <c r="D365"/>
  <c r="F365"/>
  <c r="G365"/>
  <c r="G221"/>
  <c r="F221"/>
  <c r="D221"/>
  <c r="G220"/>
  <c r="F220"/>
  <c r="D220"/>
  <c r="G219"/>
  <c r="F219"/>
  <c r="D219"/>
  <c r="G218"/>
  <c r="F218"/>
  <c r="D218"/>
  <c r="G12"/>
  <c r="M11" i="6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10"/>
  <c r="M30"/>
  <c r="L30"/>
  <c r="K30"/>
  <c r="D30"/>
  <c r="E30"/>
  <c r="F30"/>
  <c r="G30"/>
  <c r="H30"/>
  <c r="I30"/>
  <c r="J30"/>
  <c r="C30"/>
  <c r="J45" i="4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L45"/>
  <c r="M45"/>
  <c r="N45"/>
  <c r="O45"/>
  <c r="P45"/>
  <c r="Q45"/>
  <c r="R45"/>
  <c r="S45"/>
  <c r="T45"/>
  <c r="U45"/>
  <c r="V45"/>
  <c r="W45"/>
  <c r="X45"/>
  <c r="I10"/>
  <c r="C37" i="6"/>
  <c r="G44" i="5"/>
  <c r="F44"/>
  <c r="H44"/>
  <c r="I44"/>
  <c r="J44"/>
  <c r="E44"/>
  <c r="D44"/>
  <c r="C44"/>
  <c r="G45" i="4"/>
  <c r="I45" l="1"/>
  <c r="I362" i="10"/>
  <c r="I348"/>
  <c r="I334"/>
  <c r="I320"/>
  <c r="I306"/>
  <c r="I292"/>
  <c r="I278"/>
  <c r="I264"/>
  <c r="I250"/>
  <c r="I236"/>
  <c r="I222"/>
  <c r="I355"/>
  <c r="I341"/>
  <c r="I327"/>
  <c r="I313"/>
  <c r="I299"/>
  <c r="I285"/>
  <c r="I271"/>
  <c r="I257"/>
  <c r="I243"/>
  <c r="I229"/>
  <c r="C45" i="4"/>
  <c r="D45" l="1"/>
  <c r="E45"/>
  <c r="F45"/>
  <c r="K45"/>
  <c r="C4" i="5" l="1"/>
  <c r="C4" i="6" s="1"/>
  <c r="C5" i="5"/>
  <c r="C5" i="6" s="1"/>
  <c r="C3" i="5"/>
  <c r="C3" i="6" s="1"/>
  <c r="D3"/>
  <c r="D4"/>
  <c r="D3" i="5"/>
  <c r="H12" i="10"/>
  <c r="H19" s="1"/>
  <c r="H26" s="1"/>
  <c r="H33" s="1"/>
  <c r="H40" s="1"/>
  <c r="H47" s="1"/>
  <c r="H54" s="1"/>
  <c r="H61" s="1"/>
  <c r="H68" s="1"/>
  <c r="H75" s="1"/>
  <c r="H82" s="1"/>
  <c r="H89" s="1"/>
  <c r="H96" s="1"/>
  <c r="H103" s="1"/>
  <c r="H110" s="1"/>
  <c r="H117" s="1"/>
  <c r="H124" s="1"/>
  <c r="H131" s="1"/>
  <c r="H138" s="1"/>
  <c r="H145" s="1"/>
  <c r="H152" s="1"/>
  <c r="H159" s="1"/>
  <c r="H166" s="1"/>
  <c r="H173" s="1"/>
  <c r="H180" s="1"/>
  <c r="H187" s="1"/>
  <c r="H194" s="1"/>
  <c r="H201" s="1"/>
  <c r="H208" s="1"/>
  <c r="H215" s="1"/>
  <c r="H222" s="1"/>
  <c r="H229" s="1"/>
  <c r="H236" s="1"/>
  <c r="H243" s="1"/>
  <c r="H250" s="1"/>
  <c r="H257" s="1"/>
  <c r="H264" s="1"/>
  <c r="H271" s="1"/>
  <c r="H278" s="1"/>
  <c r="H285" s="1"/>
  <c r="H292" s="1"/>
  <c r="H299" s="1"/>
  <c r="H306" s="1"/>
  <c r="H313" s="1"/>
  <c r="H320" s="1"/>
  <c r="H327" s="1"/>
  <c r="H334" s="1"/>
  <c r="H341" s="1"/>
  <c r="H348" s="1"/>
  <c r="H355" s="1"/>
  <c r="H362" s="1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D74"/>
  <c r="G74"/>
  <c r="D75"/>
  <c r="G75"/>
  <c r="D76"/>
  <c r="G76"/>
  <c r="D77"/>
  <c r="G77"/>
  <c r="D78"/>
  <c r="G78"/>
  <c r="D79"/>
  <c r="G79"/>
  <c r="D80"/>
  <c r="G80"/>
  <c r="D81"/>
  <c r="G81"/>
  <c r="D82"/>
  <c r="G82"/>
  <c r="D83"/>
  <c r="G83"/>
  <c r="D84"/>
  <c r="G84"/>
  <c r="D85"/>
  <c r="G85"/>
  <c r="D86"/>
  <c r="G86"/>
  <c r="D87"/>
  <c r="G87"/>
  <c r="D88"/>
  <c r="G88"/>
  <c r="D89"/>
  <c r="G89"/>
  <c r="D90"/>
  <c r="G90"/>
  <c r="D91"/>
  <c r="G91"/>
  <c r="D92"/>
  <c r="G92"/>
  <c r="D93"/>
  <c r="G93"/>
  <c r="D94"/>
  <c r="G94"/>
  <c r="D95"/>
  <c r="G95"/>
  <c r="D96"/>
  <c r="G96"/>
  <c r="D97"/>
  <c r="G97"/>
  <c r="D98"/>
  <c r="G98"/>
  <c r="D99"/>
  <c r="G99"/>
  <c r="D100"/>
  <c r="G100"/>
  <c r="D101"/>
  <c r="G101"/>
  <c r="D102"/>
  <c r="G102"/>
  <c r="D103"/>
  <c r="G103"/>
  <c r="D104"/>
  <c r="G104"/>
  <c r="D105"/>
  <c r="G105"/>
  <c r="D106"/>
  <c r="G106"/>
  <c r="D107"/>
  <c r="G107"/>
  <c r="D108"/>
  <c r="G108"/>
  <c r="D109"/>
  <c r="G109"/>
  <c r="D110"/>
  <c r="G110"/>
  <c r="D111"/>
  <c r="G111"/>
  <c r="D112"/>
  <c r="G112"/>
  <c r="D113"/>
  <c r="G113"/>
  <c r="D114"/>
  <c r="G114"/>
  <c r="D115"/>
  <c r="G115"/>
  <c r="D116"/>
  <c r="G116"/>
  <c r="D117"/>
  <c r="G117"/>
  <c r="D118"/>
  <c r="G118"/>
  <c r="D119"/>
  <c r="G119"/>
  <c r="D120"/>
  <c r="G120"/>
  <c r="D121"/>
  <c r="G121"/>
  <c r="D122"/>
  <c r="G122"/>
  <c r="D123"/>
  <c r="G123"/>
  <c r="D124"/>
  <c r="G124"/>
  <c r="D125"/>
  <c r="G125"/>
  <c r="D126"/>
  <c r="G126"/>
  <c r="D127"/>
  <c r="G127"/>
  <c r="D128"/>
  <c r="G128"/>
  <c r="D129"/>
  <c r="G129"/>
  <c r="D130"/>
  <c r="G130"/>
  <c r="D131"/>
  <c r="G131"/>
  <c r="D132"/>
  <c r="G132"/>
  <c r="D133"/>
  <c r="G133"/>
  <c r="D134"/>
  <c r="G134"/>
  <c r="D135"/>
  <c r="G135"/>
  <c r="D136"/>
  <c r="G136"/>
  <c r="D137"/>
  <c r="G137"/>
  <c r="D138"/>
  <c r="G138"/>
  <c r="D139"/>
  <c r="G139"/>
  <c r="D140"/>
  <c r="G140"/>
  <c r="D141"/>
  <c r="G141"/>
  <c r="D142"/>
  <c r="G142"/>
  <c r="D143"/>
  <c r="G143"/>
  <c r="D144"/>
  <c r="G144"/>
  <c r="D145"/>
  <c r="G145"/>
  <c r="D146"/>
  <c r="G146"/>
  <c r="D147"/>
  <c r="G147"/>
  <c r="D148"/>
  <c r="G148"/>
  <c r="D149"/>
  <c r="G149"/>
  <c r="D150"/>
  <c r="G150"/>
  <c r="D151"/>
  <c r="G151"/>
  <c r="D152"/>
  <c r="G152"/>
  <c r="D153"/>
  <c r="G153"/>
  <c r="D154"/>
  <c r="G154"/>
  <c r="D155"/>
  <c r="G155"/>
  <c r="D156"/>
  <c r="G156"/>
  <c r="D157"/>
  <c r="G157"/>
  <c r="D158"/>
  <c r="G158"/>
  <c r="D159"/>
  <c r="G159"/>
  <c r="D160"/>
  <c r="G160"/>
  <c r="D161"/>
  <c r="G161"/>
  <c r="D162"/>
  <c r="G162"/>
  <c r="D163"/>
  <c r="G163"/>
  <c r="D164"/>
  <c r="G164"/>
  <c r="D165"/>
  <c r="G165"/>
  <c r="D166"/>
  <c r="G166"/>
  <c r="D167"/>
  <c r="G167"/>
  <c r="D168"/>
  <c r="G168"/>
  <c r="D169"/>
  <c r="G169"/>
  <c r="D170"/>
  <c r="G170"/>
  <c r="D171"/>
  <c r="G171"/>
  <c r="D172"/>
  <c r="G172"/>
  <c r="D173"/>
  <c r="G173"/>
  <c r="D174"/>
  <c r="G174"/>
  <c r="D175"/>
  <c r="G175"/>
  <c r="D176"/>
  <c r="G176"/>
  <c r="D177"/>
  <c r="G177"/>
  <c r="D178"/>
  <c r="G178"/>
  <c r="D179"/>
  <c r="G179"/>
  <c r="D180"/>
  <c r="G180"/>
  <c r="D181"/>
  <c r="G181"/>
  <c r="D182"/>
  <c r="G182"/>
  <c r="D183"/>
  <c r="G183"/>
  <c r="D184"/>
  <c r="G184"/>
  <c r="D185"/>
  <c r="G185"/>
  <c r="D186"/>
  <c r="G186"/>
  <c r="D187"/>
  <c r="G187"/>
  <c r="D188"/>
  <c r="G188"/>
  <c r="D189"/>
  <c r="G189"/>
  <c r="D190"/>
  <c r="G190"/>
  <c r="D191"/>
  <c r="G191"/>
  <c r="D192"/>
  <c r="G192"/>
  <c r="D193"/>
  <c r="G193"/>
  <c r="D194"/>
  <c r="G194"/>
  <c r="D195"/>
  <c r="G195"/>
  <c r="D196"/>
  <c r="G196"/>
  <c r="D197"/>
  <c r="G197"/>
  <c r="D198"/>
  <c r="G198"/>
  <c r="D199"/>
  <c r="G199"/>
  <c r="D200"/>
  <c r="G200"/>
  <c r="D201"/>
  <c r="G201"/>
  <c r="D202"/>
  <c r="G202"/>
  <c r="D203"/>
  <c r="G203"/>
  <c r="D204"/>
  <c r="G204"/>
  <c r="D205"/>
  <c r="G205"/>
  <c r="D206"/>
  <c r="G206"/>
  <c r="D207"/>
  <c r="G207"/>
  <c r="D208"/>
  <c r="G208"/>
  <c r="D209"/>
  <c r="G209"/>
  <c r="D210"/>
  <c r="G210"/>
  <c r="D211"/>
  <c r="G211"/>
  <c r="D212"/>
  <c r="G212"/>
  <c r="D213"/>
  <c r="G213"/>
  <c r="D214"/>
  <c r="G214"/>
  <c r="D215"/>
  <c r="G215"/>
  <c r="D216"/>
  <c r="G216"/>
  <c r="D217"/>
  <c r="G217"/>
  <c r="D49"/>
  <c r="G49"/>
  <c r="D50"/>
  <c r="G50"/>
  <c r="D51"/>
  <c r="G51"/>
  <c r="D52"/>
  <c r="G52"/>
  <c r="D53"/>
  <c r="G53"/>
  <c r="D54"/>
  <c r="G54"/>
  <c r="D55"/>
  <c r="G55"/>
  <c r="D56"/>
  <c r="G56"/>
  <c r="D57"/>
  <c r="G57"/>
  <c r="D58"/>
  <c r="G58"/>
  <c r="D59"/>
  <c r="G59"/>
  <c r="D60"/>
  <c r="G60"/>
  <c r="D61"/>
  <c r="G61"/>
  <c r="D62"/>
  <c r="G62"/>
  <c r="D63"/>
  <c r="G63"/>
  <c r="D64"/>
  <c r="G64"/>
  <c r="D65"/>
  <c r="G65"/>
  <c r="D66"/>
  <c r="G66"/>
  <c r="D67"/>
  <c r="G67"/>
  <c r="D68"/>
  <c r="G68"/>
  <c r="D69"/>
  <c r="G69"/>
  <c r="D70"/>
  <c r="G70"/>
  <c r="D71"/>
  <c r="G71"/>
  <c r="D72"/>
  <c r="G72"/>
  <c r="D73"/>
  <c r="G73"/>
  <c r="D30"/>
  <c r="G30"/>
  <c r="D31"/>
  <c r="G31"/>
  <c r="D32"/>
  <c r="G32"/>
  <c r="D33"/>
  <c r="G33"/>
  <c r="D34"/>
  <c r="G34"/>
  <c r="D35"/>
  <c r="G35"/>
  <c r="D36"/>
  <c r="G36"/>
  <c r="D37"/>
  <c r="G37"/>
  <c r="D38"/>
  <c r="G38"/>
  <c r="D39"/>
  <c r="G39"/>
  <c r="D40"/>
  <c r="G40"/>
  <c r="D41"/>
  <c r="G41"/>
  <c r="D42"/>
  <c r="G42"/>
  <c r="D43"/>
  <c r="G43"/>
  <c r="D44"/>
  <c r="G44"/>
  <c r="D45"/>
  <c r="G45"/>
  <c r="D46"/>
  <c r="G46"/>
  <c r="D47"/>
  <c r="G47"/>
  <c r="D48"/>
  <c r="G48"/>
  <c r="D12"/>
  <c r="D13"/>
  <c r="G13"/>
  <c r="D14"/>
  <c r="G14"/>
  <c r="D15"/>
  <c r="G15"/>
  <c r="D16"/>
  <c r="G16"/>
  <c r="D17"/>
  <c r="G17"/>
  <c r="D18"/>
  <c r="G18"/>
  <c r="D19"/>
  <c r="G19"/>
  <c r="D20"/>
  <c r="G20"/>
  <c r="D21"/>
  <c r="G21"/>
  <c r="D22"/>
  <c r="G22"/>
  <c r="D23"/>
  <c r="G23"/>
  <c r="D24"/>
  <c r="G24"/>
  <c r="D25"/>
  <c r="G25"/>
  <c r="D26"/>
  <c r="G26"/>
  <c r="D27"/>
  <c r="G27"/>
  <c r="D28"/>
  <c r="G28"/>
  <c r="D29"/>
  <c r="G29"/>
  <c r="D5"/>
  <c r="G5"/>
  <c r="D6"/>
  <c r="G6"/>
  <c r="D7"/>
  <c r="G7"/>
  <c r="D8"/>
  <c r="G8"/>
  <c r="D9"/>
  <c r="G9"/>
  <c r="D10"/>
  <c r="G10"/>
  <c r="D11"/>
  <c r="G11"/>
  <c r="I215" l="1"/>
  <c r="I208"/>
  <c r="I194"/>
  <c r="I180"/>
  <c r="I166"/>
  <c r="I152"/>
  <c r="I138"/>
  <c r="I124"/>
  <c r="I110"/>
  <c r="I96"/>
  <c r="I82"/>
  <c r="I68"/>
  <c r="I54"/>
  <c r="I40"/>
  <c r="I26"/>
  <c r="I12"/>
  <c r="I201"/>
  <c r="I187"/>
  <c r="I173"/>
  <c r="I159"/>
  <c r="I145"/>
  <c r="I131"/>
  <c r="I117"/>
  <c r="I103"/>
  <c r="I89"/>
  <c r="I75"/>
  <c r="I61"/>
  <c r="I47"/>
  <c r="I33"/>
  <c r="I19"/>
  <c r="I5"/>
  <c r="E5" i="4" s="1"/>
  <c r="D5" i="5" l="1"/>
  <c r="D5" i="6" s="1"/>
</calcChain>
</file>

<file path=xl/sharedStrings.xml><?xml version="1.0" encoding="utf-8"?>
<sst xmlns="http://schemas.openxmlformats.org/spreadsheetml/2006/main" count="825" uniqueCount="80">
  <si>
    <t>Дугаар</t>
  </si>
  <si>
    <t>Огноо</t>
  </si>
  <si>
    <t>(Тамга)</t>
  </si>
  <si>
    <t>д/д</t>
  </si>
  <si>
    <t>Худалдах захиалгын мэдээлэл</t>
  </si>
  <si>
    <t>Худалдан авах захиалгын мэдээлэл</t>
  </si>
  <si>
    <t>Арилжааны мэдээлэл</t>
  </si>
  <si>
    <t>Харилцагчийн нэр</t>
  </si>
  <si>
    <t>Регистрийн дугаар</t>
  </si>
  <si>
    <t>Харилцагчийн данс</t>
  </si>
  <si>
    <t>Захиалгын дугаар</t>
  </si>
  <si>
    <t>Захиалгын төрөл</t>
  </si>
  <si>
    <t>Брокерийн нэр</t>
  </si>
  <si>
    <t>Агуулахын код</t>
  </si>
  <si>
    <t>Хэлцлийн дугаар</t>
  </si>
  <si>
    <t>Барааны код</t>
  </si>
  <si>
    <t>Барааны нэр</t>
  </si>
  <si>
    <t>Үнийн дүн</t>
  </si>
  <si>
    <t>ХААБ-ИЙН АРИЛЖААНЫ ТАЙЛАН</t>
  </si>
  <si>
    <t xml:space="preserve"> Хорооны зохицуулалтын үйлчилгээний хөлс</t>
  </si>
  <si>
    <t>Шилжүүлсэн данс</t>
  </si>
  <si>
    <t>Тайлбар</t>
  </si>
  <si>
    <t>ХААБ-ИЙН ЗОХИЦУУЛАЛТЫН ҮЙЛЧИЛГЭЭНИЙ ХӨЛСИЙН ТАЙЛАН</t>
  </si>
  <si>
    <t>Mon</t>
  </si>
  <si>
    <t>Tue</t>
  </si>
  <si>
    <t>Wed</t>
  </si>
  <si>
    <t>Thu</t>
  </si>
  <si>
    <t>Fri</t>
  </si>
  <si>
    <t>Sat</t>
  </si>
  <si>
    <t>Sun</t>
  </si>
  <si>
    <t>Он</t>
  </si>
  <si>
    <t>Сар</t>
  </si>
  <si>
    <t>Өдөр</t>
  </si>
  <si>
    <t>Гараг</t>
  </si>
  <si>
    <t>Улирал</t>
  </si>
  <si>
    <t>III</t>
  </si>
  <si>
    <t xml:space="preserve">Боловсруулсан:                                             </t>
  </si>
  <si>
    <t>.......................................</t>
  </si>
  <si>
    <t xml:space="preserve">Хянасан:                                                     </t>
  </si>
  <si>
    <t>/</t>
  </si>
  <si>
    <t>Тайланг үнэн зөв гаргасан:</t>
  </si>
  <si>
    <t>/төгрөгөөр/</t>
  </si>
  <si>
    <t>Долоо хоногийн дугаар</t>
  </si>
  <si>
    <t>Долоо хоногийн дугаар:</t>
  </si>
  <si>
    <t>Он.сар.өдөр</t>
  </si>
  <si>
    <t>.</t>
  </si>
  <si>
    <t>-</t>
  </si>
  <si>
    <t xml:space="preserve">Санхүүгийн  зохицуулах  хорооны 2014 оны 05 дугаар сарын 07-ны өдрийн 149 дүгээр тогтоолоор батлагдсан
“Хөдөө аж ахуйн биржийн арилжааны зуучлагч /брокер/-ийн үйл ажиллагааны зохицуулалтын журам”-ын 
 хавсралтын  Маягт 2.
</t>
  </si>
  <si>
    <t xml:space="preserve">Санхүүгийн  зохицуулах  хорооны 2014 оны 05 дугаар сарын 07-ны өдрийн 149 дүгээр тогтоолоор батлагдсан
“Хөдөө аж ахуйн биржийн арилжааны зуучлагч /брокер/-ийн үйл ажиллагааны зохицуулалтын журам”-ын 
 хавсралтын  Маягт 3.
</t>
  </si>
  <si>
    <t>ХААБ-ИЙН БИЕЛЭЭГҮЙ ЗАХИАЛГЫН МЭДЭЭЛЭЛ</t>
  </si>
  <si>
    <t>Захиалгын:</t>
  </si>
  <si>
    <t>Барааны:</t>
  </si>
  <si>
    <t>Богцын:</t>
  </si>
  <si>
    <t>Нийт мөнгөн дүн</t>
  </si>
  <si>
    <t>Төрөл</t>
  </si>
  <si>
    <t>Код</t>
  </si>
  <si>
    <t>Нэр</t>
  </si>
  <si>
    <t>Үнэ</t>
  </si>
  <si>
    <t>Захиалгын 
дугаар</t>
  </si>
  <si>
    <t>Захиалгын 
төрөл</t>
  </si>
  <si>
    <t>Хэлцлийн 
дугаар</t>
  </si>
  <si>
    <t xml:space="preserve">Санхүүгийн  зохицуулах  хорооны 2014 оны 05 дугаар сарын 07-ны өдрийн 149 дүгээр тогтоолоор батлагдсан
“Хөдөө аж ахуйн биржийн арилжааны зуучлагч /брокер/-ийн үйл ажиллагааны зохицуулалтын журам”-ын 
 хавсралтын  Маягт 4.
</t>
  </si>
  <si>
    <t xml:space="preserve"> </t>
  </si>
  <si>
    <t>Арилжааны 
нийт дүн</t>
  </si>
  <si>
    <t>ХААБ-ийн нэр:</t>
  </si>
  <si>
    <t>Нийт хэмжээ</t>
  </si>
  <si>
    <t xml:space="preserve">Хамрах хугацаа: </t>
  </si>
  <si>
    <t>Богцын нийт хэмжээ</t>
  </si>
  <si>
    <t xml:space="preserve">ХААБ-ийн зуучлалын хөлс </t>
  </si>
  <si>
    <t xml:space="preserve">Нэгж богцын үнэ </t>
  </si>
  <si>
    <t>Хэлцэл биелсэн огноо</t>
  </si>
  <si>
    <t>Хөлс төлсөн
 огноо</t>
  </si>
  <si>
    <t>aaa  ХААБ ХХК</t>
  </si>
  <si>
    <t>I</t>
  </si>
  <si>
    <t>II</t>
  </si>
  <si>
    <t>№</t>
  </si>
  <si>
    <t xml:space="preserve">Мэдээний файлыг нэрлэхдээ aa.weakly info.name XAAB гэсний aa-н оронд долоо хоногийн дугаар, name-н оронд нэрээ оруулан хадгална. </t>
  </si>
  <si>
    <t xml:space="preserve">Маягт 2 sheet-д долоо хоногийн дугаарыг оруулахад харгалзах он сар автоматаар татагдан гарна. </t>
  </si>
  <si>
    <t xml:space="preserve">Маягт 2,  Маягт 3, Маягт 4, sheet-д огноог оруулахдаа 2015/01/25 гэсэн дарааллаар ташуу зураас ашиглах оруулна уу. </t>
  </si>
  <si>
    <t xml:space="preserve"> /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</si>
</sst>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[$-409]d\-mmm\-yy;@"/>
    <numFmt numFmtId="166" formatCode="#,##0.0"/>
  </numFmts>
  <fonts count="28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sz val="10.5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2"/>
      <color rgb="FF000000"/>
      <name val="Times New Roman"/>
      <family val="1"/>
    </font>
    <font>
      <sz val="14"/>
      <color theme="1"/>
      <name val="Times New Roman"/>
      <family val="1"/>
    </font>
    <font>
      <b/>
      <sz val="10.5"/>
      <color theme="1"/>
      <name val="Times New Roman"/>
      <family val="1"/>
    </font>
    <font>
      <sz val="14"/>
      <name val="Times New Roman"/>
      <family val="1"/>
    </font>
    <font>
      <b/>
      <sz val="10"/>
      <color theme="9" tint="-0.249977111117893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9" tint="-0.249977111117893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1" fillId="0" borderId="0" applyFont="0" applyFill="0" applyBorder="0" applyAlignment="0" applyProtection="0"/>
  </cellStyleXfs>
  <cellXfs count="133">
    <xf numFmtId="0" fontId="0" fillId="0" borderId="0" xfId="0"/>
    <xf numFmtId="0" fontId="3" fillId="2" borderId="0" xfId="0" applyFont="1" applyFill="1"/>
    <xf numFmtId="0" fontId="1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vertical="center" wrapText="1"/>
    </xf>
    <xf numFmtId="0" fontId="3" fillId="2" borderId="0" xfId="0" applyFont="1" applyFill="1" applyAlignment="1">
      <alignment wrapText="1"/>
    </xf>
    <xf numFmtId="0" fontId="5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left" vertical="center" wrapText="1"/>
    </xf>
    <xf numFmtId="0" fontId="11" fillId="2" borderId="0" xfId="0" applyFont="1" applyFill="1" applyAlignment="1"/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right" wrapText="1"/>
    </xf>
    <xf numFmtId="0" fontId="3" fillId="2" borderId="0" xfId="0" applyFont="1" applyFill="1" applyBorder="1" applyAlignment="1">
      <alignment horizontal="left" wrapText="1" indent="1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3" fillId="2" borderId="4" xfId="0" applyFont="1" applyFill="1" applyBorder="1" applyAlignment="1">
      <alignment horizontal="left" wrapText="1" indent="1"/>
    </xf>
    <xf numFmtId="0" fontId="3" fillId="2" borderId="0" xfId="0" applyFont="1" applyFill="1" applyAlignment="1">
      <alignment vertical="center" wrapText="1" shrinkToFit="1"/>
    </xf>
    <xf numFmtId="0" fontId="3" fillId="2" borderId="0" xfId="0" applyFont="1" applyFill="1" applyAlignment="1">
      <alignment horizontal="center" vertical="center" wrapText="1" shrinkToFit="1"/>
    </xf>
    <xf numFmtId="0" fontId="4" fillId="2" borderId="0" xfId="0" applyFont="1" applyFill="1" applyAlignment="1">
      <alignment horizontal="center" vertical="center" wrapText="1" shrinkToFit="1"/>
    </xf>
    <xf numFmtId="0" fontId="4" fillId="2" borderId="0" xfId="0" applyFont="1" applyFill="1" applyAlignment="1">
      <alignment vertical="center" wrapText="1" shrinkToFit="1"/>
    </xf>
    <xf numFmtId="0" fontId="3" fillId="2" borderId="0" xfId="0" applyFont="1" applyFill="1" applyAlignment="1">
      <alignment horizontal="right" wrapText="1" shrinkToFit="1"/>
    </xf>
    <xf numFmtId="0" fontId="3" fillId="2" borderId="0" xfId="0" applyFont="1" applyFill="1" applyBorder="1" applyAlignment="1">
      <alignment horizontal="left" wrapText="1" shrinkToFit="1"/>
    </xf>
    <xf numFmtId="0" fontId="3" fillId="2" borderId="0" xfId="0" applyFont="1" applyFill="1" applyAlignment="1">
      <alignment wrapText="1" shrinkToFit="1"/>
    </xf>
    <xf numFmtId="0" fontId="7" fillId="0" borderId="0" xfId="0" applyFont="1" applyFill="1" applyAlignment="1">
      <alignment vertical="center" wrapText="1" shrinkToFit="1"/>
    </xf>
    <xf numFmtId="0" fontId="5" fillId="2" borderId="0" xfId="0" applyFont="1" applyFill="1" applyAlignment="1">
      <alignment vertical="center" wrapText="1" shrinkToFit="1"/>
    </xf>
    <xf numFmtId="0" fontId="3" fillId="2" borderId="0" xfId="0" applyFont="1" applyFill="1" applyBorder="1" applyAlignment="1">
      <alignment vertical="center" wrapText="1" shrinkToFit="1"/>
    </xf>
    <xf numFmtId="0" fontId="3" fillId="2" borderId="0" xfId="0" applyFont="1" applyFill="1" applyAlignment="1">
      <alignment horizontal="left" vertical="center" wrapText="1" shrinkToFit="1"/>
    </xf>
    <xf numFmtId="0" fontId="3" fillId="2" borderId="0" xfId="0" applyFont="1" applyFill="1" applyAlignment="1">
      <alignment horizontal="right" vertical="center" wrapText="1" shrinkToFit="1"/>
    </xf>
    <xf numFmtId="0" fontId="1" fillId="2" borderId="0" xfId="0" applyFont="1" applyFill="1" applyAlignment="1">
      <alignment horizontal="right" vertical="center" wrapText="1" shrinkToFit="1"/>
    </xf>
    <xf numFmtId="0" fontId="10" fillId="2" borderId="0" xfId="0" applyFont="1" applyFill="1" applyAlignment="1" applyProtection="1">
      <alignment vertical="center"/>
      <protection locked="0"/>
    </xf>
    <xf numFmtId="165" fontId="20" fillId="2" borderId="1" xfId="0" applyNumberFormat="1" applyFont="1" applyFill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 applyProtection="1">
      <alignment horizontal="center" vertical="center"/>
      <protection locked="0"/>
    </xf>
    <xf numFmtId="0" fontId="20" fillId="2" borderId="0" xfId="0" applyFont="1" applyFill="1" applyAlignment="1" applyProtection="1">
      <alignment horizontal="center" vertical="center"/>
      <protection locked="0"/>
    </xf>
    <xf numFmtId="49" fontId="20" fillId="2" borderId="0" xfId="0" applyNumberFormat="1" applyFont="1" applyFill="1" applyAlignment="1" applyProtection="1">
      <alignment horizontal="center"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165" fontId="8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vertical="center"/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8" fillId="2" borderId="0" xfId="0" applyFont="1" applyFill="1" applyProtection="1">
      <protection locked="0"/>
    </xf>
    <xf numFmtId="0" fontId="3" fillId="2" borderId="4" xfId="0" applyFont="1" applyFill="1" applyBorder="1" applyAlignment="1" applyProtection="1">
      <alignment horizontal="left" wrapText="1" inden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14" fontId="3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Alignment="1" applyProtection="1">
      <alignment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166" fontId="3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166" fontId="3" fillId="3" borderId="1" xfId="1" applyNumberFormat="1" applyFont="1" applyFill="1" applyBorder="1" applyAlignment="1" applyProtection="1">
      <alignment horizontal="center" vertical="center" wrapText="1" shrinkToFit="1"/>
    </xf>
    <xf numFmtId="0" fontId="13" fillId="3" borderId="1" xfId="0" applyFont="1" applyFill="1" applyBorder="1" applyAlignment="1">
      <alignment horizontal="center" vertical="center" wrapText="1" shrinkToFit="1"/>
    </xf>
    <xf numFmtId="0" fontId="15" fillId="3" borderId="1" xfId="0" applyFont="1" applyFill="1" applyBorder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 vertical="center" wrapText="1" shrinkToFit="1"/>
    </xf>
    <xf numFmtId="166" fontId="5" fillId="3" borderId="1" xfId="0" applyNumberFormat="1" applyFont="1" applyFill="1" applyBorder="1" applyAlignment="1">
      <alignment horizontal="center" vertical="center" wrapText="1" shrinkToFit="1"/>
    </xf>
    <xf numFmtId="166" fontId="5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166" fontId="5" fillId="3" borderId="1" xfId="0" applyNumberFormat="1" applyFont="1" applyFill="1" applyBorder="1" applyAlignment="1" applyProtection="1">
      <alignment horizontal="center" vertical="center" wrapText="1" shrinkToFit="1"/>
    </xf>
    <xf numFmtId="166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6" fillId="2" borderId="0" xfId="0" applyFont="1" applyFill="1"/>
    <xf numFmtId="166" fontId="14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6" fontId="3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66" fontId="3" fillId="2" borderId="1" xfId="0" applyNumberFormat="1" applyFont="1" applyFill="1" applyBorder="1" applyAlignment="1" applyProtection="1">
      <alignment horizontal="center" vertical="center"/>
      <protection locked="0"/>
    </xf>
    <xf numFmtId="165" fontId="9" fillId="3" borderId="1" xfId="0" applyNumberFormat="1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18" fillId="4" borderId="1" xfId="0" applyFont="1" applyFill="1" applyBorder="1" applyAlignment="1">
      <alignment horizontal="center" vertical="center" wrapText="1" shrinkToFit="1"/>
    </xf>
    <xf numFmtId="0" fontId="15" fillId="4" borderId="1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left" wrapText="1" indent="1" shrinkToFit="1"/>
    </xf>
    <xf numFmtId="0" fontId="8" fillId="2" borderId="1" xfId="0" applyFont="1" applyFill="1" applyBorder="1" applyAlignment="1" applyProtection="1">
      <alignment vertical="center"/>
      <protection locked="0"/>
    </xf>
    <xf numFmtId="0" fontId="8" fillId="2" borderId="1" xfId="0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Protection="1"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22" fillId="2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Alignment="1" applyProtection="1">
      <alignment horizont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165" fontId="23" fillId="2" borderId="1" xfId="0" applyNumberFormat="1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0" fillId="2" borderId="0" xfId="0" applyFont="1" applyFill="1" applyProtection="1">
      <protection locked="0"/>
    </xf>
    <xf numFmtId="0" fontId="26" fillId="2" borderId="1" xfId="0" applyFont="1" applyFill="1" applyBorder="1" applyAlignment="1" applyProtection="1">
      <alignment horizontal="center" vertical="center" wrapText="1" shrinkToFit="1"/>
      <protection locked="0"/>
    </xf>
    <xf numFmtId="0" fontId="27" fillId="0" borderId="1" xfId="0" applyFont="1" applyFill="1" applyBorder="1" applyAlignment="1" applyProtection="1">
      <alignment horizontal="center" vertical="center" wrapText="1" shrinkToFit="1"/>
      <protection locked="0"/>
    </xf>
    <xf numFmtId="0" fontId="24" fillId="0" borderId="1" xfId="0" applyFont="1" applyFill="1" applyBorder="1" applyAlignment="1" applyProtection="1">
      <alignment horizontal="left" vertical="center" wrapText="1"/>
      <protection locked="0"/>
    </xf>
    <xf numFmtId="0" fontId="25" fillId="0" borderId="1" xfId="0" applyFont="1" applyFill="1" applyBorder="1" applyAlignment="1">
      <alignment horizontal="left" vertical="center" wrapText="1"/>
    </xf>
    <xf numFmtId="0" fontId="3" fillId="2" borderId="0" xfId="0" applyFont="1" applyFill="1" applyAlignment="1" applyProtection="1">
      <alignment horizontal="left" vertical="center" wrapText="1" shrinkToFit="1"/>
      <protection locked="0"/>
    </xf>
    <xf numFmtId="0" fontId="0" fillId="0" borderId="0" xfId="0" applyAlignment="1" applyProtection="1">
      <alignment horizontal="left" vertical="center" wrapText="1" shrinkToFit="1"/>
      <protection locked="0"/>
    </xf>
    <xf numFmtId="0" fontId="3" fillId="2" borderId="0" xfId="0" applyFont="1" applyFill="1" applyAlignment="1" applyProtection="1">
      <alignment horizontal="left" wrapText="1" shrinkToFit="1"/>
      <protection locked="0"/>
    </xf>
    <xf numFmtId="0" fontId="0" fillId="0" borderId="0" xfId="0" applyAlignment="1" applyProtection="1">
      <alignment horizontal="left" wrapText="1" shrinkToFit="1"/>
      <protection locked="0"/>
    </xf>
    <xf numFmtId="0" fontId="3" fillId="2" borderId="0" xfId="0" applyFont="1" applyFill="1" applyAlignment="1">
      <alignment horizontal="left" vertical="center" wrapText="1" shrinkToFit="1"/>
    </xf>
    <xf numFmtId="0" fontId="0" fillId="0" borderId="0" xfId="0" applyAlignment="1">
      <alignment horizontal="left" vertical="center" wrapText="1" shrinkToFit="1"/>
    </xf>
    <xf numFmtId="0" fontId="3" fillId="2" borderId="0" xfId="0" applyFont="1" applyFill="1" applyAlignment="1">
      <alignment horizontal="left" wrapText="1" shrinkToFit="1"/>
    </xf>
    <xf numFmtId="0" fontId="0" fillId="0" borderId="0" xfId="0" applyAlignment="1">
      <alignment horizontal="left" wrapText="1" shrinkToFit="1"/>
    </xf>
    <xf numFmtId="0" fontId="6" fillId="2" borderId="0" xfId="0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left" vertical="center" wrapText="1" shrinkToFit="1"/>
    </xf>
    <xf numFmtId="0" fontId="18" fillId="4" borderId="5" xfId="0" applyFont="1" applyFill="1" applyBorder="1" applyAlignment="1">
      <alignment horizontal="center" vertical="center" wrapText="1" shrinkToFit="1"/>
    </xf>
    <xf numFmtId="0" fontId="18" fillId="4" borderId="2" xfId="0" applyFont="1" applyFill="1" applyBorder="1" applyAlignment="1">
      <alignment horizontal="center" vertical="center" wrapText="1" shrinkToFit="1"/>
    </xf>
    <xf numFmtId="0" fontId="18" fillId="4" borderId="3" xfId="0" applyFont="1" applyFill="1" applyBorder="1" applyAlignment="1">
      <alignment horizontal="center" vertical="center" wrapText="1" shrinkToFit="1"/>
    </xf>
    <xf numFmtId="0" fontId="13" fillId="3" borderId="5" xfId="0" applyFont="1" applyFill="1" applyBorder="1" applyAlignment="1">
      <alignment horizontal="center" vertical="center" wrapText="1" shrinkToFit="1"/>
    </xf>
    <xf numFmtId="0" fontId="13" fillId="3" borderId="2" xfId="0" applyFont="1" applyFill="1" applyBorder="1" applyAlignment="1">
      <alignment horizontal="center" vertical="center" wrapText="1" shrinkToFit="1"/>
    </xf>
    <xf numFmtId="0" fontId="13" fillId="3" borderId="3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 applyProtection="1">
      <alignment horizontal="left" wrapText="1" indent="1" shrinkToFit="1"/>
      <protection locked="0"/>
    </xf>
    <xf numFmtId="0" fontId="4" fillId="2" borderId="0" xfId="0" applyFont="1" applyFill="1" applyAlignment="1">
      <alignment horizontal="left" wrapText="1" shrinkToFit="1"/>
    </xf>
    <xf numFmtId="0" fontId="17" fillId="2" borderId="0" xfId="0" applyFont="1" applyFill="1" applyBorder="1" applyAlignment="1">
      <alignment horizontal="right" wrapText="1" shrinkToFit="1"/>
    </xf>
    <xf numFmtId="0" fontId="12" fillId="2" borderId="0" xfId="0" applyFont="1" applyFill="1" applyBorder="1" applyAlignment="1">
      <alignment horizontal="left" wrapText="1" shrinkToFit="1"/>
    </xf>
    <xf numFmtId="0" fontId="1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left" vertical="center" wrapText="1" indent="3"/>
    </xf>
    <xf numFmtId="0" fontId="19" fillId="2" borderId="0" xfId="0" applyFont="1" applyFill="1" applyBorder="1" applyAlignment="1">
      <alignment horizontal="right" wrapText="1"/>
    </xf>
    <xf numFmtId="0" fontId="19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  <xf numFmtId="0" fontId="12" fillId="2" borderId="0" xfId="0" applyFont="1" applyFill="1" applyBorder="1" applyAlignment="1">
      <alignment horizontal="left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right" wrapText="1"/>
    </xf>
    <xf numFmtId="0" fontId="3" fillId="2" borderId="4" xfId="0" applyFont="1" applyFill="1" applyBorder="1" applyAlignment="1">
      <alignment horizontal="left" wrapText="1" indent="1"/>
    </xf>
    <xf numFmtId="0" fontId="3" fillId="2" borderId="4" xfId="0" applyFont="1" applyFill="1" applyBorder="1" applyAlignment="1">
      <alignment horizontal="left" wrapText="1"/>
    </xf>
    <xf numFmtId="0" fontId="0" fillId="0" borderId="4" xfId="0" applyBorder="1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14" fillId="3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4" fillId="3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CBA7"/>
      <color rgb="FF4FFFC4"/>
      <color rgb="FF00CCFF"/>
      <color rgb="FF00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8"/>
  <sheetViews>
    <sheetView zoomScale="130" zoomScaleNormal="130" workbookViewId="0">
      <pane xSplit="1" ySplit="4" topLeftCell="B350" activePane="bottomRight" state="frozen"/>
      <selection pane="topRight" activeCell="B1" sqref="B1"/>
      <selection pane="bottomLeft" activeCell="A5" sqref="A5"/>
      <selection pane="bottomRight" activeCell="D4" sqref="D4"/>
    </sheetView>
  </sheetViews>
  <sheetFormatPr defaultRowHeight="12.75"/>
  <cols>
    <col min="1" max="1" width="4.42578125" style="44" customWidth="1"/>
    <col min="2" max="2" width="12.28515625" style="44" customWidth="1"/>
    <col min="3" max="4" width="9.7109375" style="44" customWidth="1"/>
    <col min="5" max="5" width="9.140625" style="85"/>
    <col min="6" max="7" width="9.7109375" style="44" customWidth="1"/>
    <col min="8" max="8" width="10.5703125" style="44" customWidth="1"/>
    <col min="9" max="9" width="20.140625" style="45" customWidth="1"/>
    <col min="10" max="16384" width="9.140625" style="45"/>
  </cols>
  <sheetData>
    <row r="1" spans="1:11" ht="24.75" customHeight="1">
      <c r="A1" s="92" t="s">
        <v>76</v>
      </c>
      <c r="B1" s="93"/>
      <c r="C1" s="93"/>
      <c r="D1" s="93"/>
      <c r="E1" s="93"/>
      <c r="F1" s="93"/>
      <c r="G1" s="93"/>
      <c r="H1" s="93"/>
      <c r="I1" s="93"/>
    </row>
    <row r="2" spans="1:11" ht="14.25" customHeight="1">
      <c r="A2" s="92" t="s">
        <v>77</v>
      </c>
      <c r="B2" s="93"/>
      <c r="C2" s="93"/>
      <c r="D2" s="93"/>
      <c r="E2" s="93"/>
      <c r="F2" s="93"/>
      <c r="G2" s="93"/>
      <c r="H2" s="93"/>
      <c r="I2" s="93"/>
    </row>
    <row r="3" spans="1:11" ht="15.75" customHeight="1">
      <c r="A3" s="92" t="s">
        <v>78</v>
      </c>
      <c r="B3" s="93"/>
      <c r="C3" s="93"/>
      <c r="D3" s="93"/>
      <c r="E3" s="93"/>
      <c r="F3" s="93"/>
      <c r="G3" s="93"/>
      <c r="H3" s="93"/>
      <c r="I3" s="93"/>
    </row>
    <row r="4" spans="1:11" s="35" customFormat="1" ht="42.75" customHeight="1">
      <c r="A4" s="73" t="s">
        <v>75</v>
      </c>
      <c r="B4" s="73" t="s">
        <v>1</v>
      </c>
      <c r="C4" s="74" t="s">
        <v>33</v>
      </c>
      <c r="D4" s="74" t="s">
        <v>30</v>
      </c>
      <c r="E4" s="74" t="s">
        <v>34</v>
      </c>
      <c r="F4" s="74" t="s">
        <v>31</v>
      </c>
      <c r="G4" s="74" t="s">
        <v>32</v>
      </c>
      <c r="H4" s="75" t="s">
        <v>42</v>
      </c>
      <c r="I4" s="74" t="s">
        <v>44</v>
      </c>
    </row>
    <row r="5" spans="1:11" s="40" customFormat="1">
      <c r="A5" s="37">
        <v>1</v>
      </c>
      <c r="B5" s="36">
        <v>42009</v>
      </c>
      <c r="C5" s="37" t="s">
        <v>23</v>
      </c>
      <c r="D5" s="37">
        <f t="shared" ref="D5:D68" si="0">+YEAR(B5)</f>
        <v>2015</v>
      </c>
      <c r="E5" s="37" t="s">
        <v>73</v>
      </c>
      <c r="F5" s="37">
        <f t="shared" ref="F5:F68" si="1">+MONTH(B5)</f>
        <v>1</v>
      </c>
      <c r="G5" s="37">
        <f t="shared" ref="G5:G11" si="2">+DAY(B5)</f>
        <v>5</v>
      </c>
      <c r="H5" s="37">
        <v>1</v>
      </c>
      <c r="I5" s="36" t="str">
        <f>2015&amp;$J$5&amp;F5&amp;$J$5&amp;G5&amp;$K$5&amp;2015&amp;$J$5&amp;F11&amp;$J$5&amp;G11</f>
        <v>2015.1.5-2015.1.11</v>
      </c>
      <c r="J5" s="38" t="s">
        <v>45</v>
      </c>
      <c r="K5" s="39" t="s">
        <v>46</v>
      </c>
    </row>
    <row r="6" spans="1:11" s="43" customFormat="1">
      <c r="A6" s="42">
        <v>2</v>
      </c>
      <c r="B6" s="41">
        <v>42010</v>
      </c>
      <c r="C6" s="42" t="s">
        <v>24</v>
      </c>
      <c r="D6" s="42">
        <f t="shared" si="0"/>
        <v>2015</v>
      </c>
      <c r="E6" s="83" t="s">
        <v>73</v>
      </c>
      <c r="F6" s="42">
        <f t="shared" si="1"/>
        <v>1</v>
      </c>
      <c r="G6" s="42">
        <f t="shared" si="2"/>
        <v>6</v>
      </c>
      <c r="H6" s="42"/>
      <c r="I6" s="42"/>
    </row>
    <row r="7" spans="1:11" s="43" customFormat="1">
      <c r="A7" s="42">
        <v>3</v>
      </c>
      <c r="B7" s="41">
        <v>42011</v>
      </c>
      <c r="C7" s="42" t="s">
        <v>25</v>
      </c>
      <c r="D7" s="42">
        <f t="shared" si="0"/>
        <v>2015</v>
      </c>
      <c r="E7" s="83" t="s">
        <v>73</v>
      </c>
      <c r="F7" s="42">
        <f t="shared" si="1"/>
        <v>1</v>
      </c>
      <c r="G7" s="42">
        <f t="shared" si="2"/>
        <v>7</v>
      </c>
      <c r="H7" s="42"/>
      <c r="I7" s="42"/>
    </row>
    <row r="8" spans="1:11" s="43" customFormat="1">
      <c r="A8" s="42">
        <v>4</v>
      </c>
      <c r="B8" s="41">
        <v>42012</v>
      </c>
      <c r="C8" s="86" t="s">
        <v>26</v>
      </c>
      <c r="D8" s="42">
        <f t="shared" si="0"/>
        <v>2015</v>
      </c>
      <c r="E8" s="82" t="s">
        <v>73</v>
      </c>
      <c r="F8" s="42">
        <f t="shared" si="1"/>
        <v>1</v>
      </c>
      <c r="G8" s="42">
        <f t="shared" si="2"/>
        <v>8</v>
      </c>
      <c r="H8" s="42"/>
      <c r="I8" s="42"/>
    </row>
    <row r="9" spans="1:11" s="43" customFormat="1">
      <c r="A9" s="42">
        <v>5</v>
      </c>
      <c r="B9" s="41">
        <v>42013</v>
      </c>
      <c r="C9" s="42" t="s">
        <v>27</v>
      </c>
      <c r="D9" s="42">
        <f t="shared" si="0"/>
        <v>2015</v>
      </c>
      <c r="E9" s="83" t="s">
        <v>73</v>
      </c>
      <c r="F9" s="42">
        <f t="shared" si="1"/>
        <v>1</v>
      </c>
      <c r="G9" s="42">
        <f t="shared" si="2"/>
        <v>9</v>
      </c>
      <c r="H9" s="42"/>
      <c r="I9" s="42"/>
    </row>
    <row r="10" spans="1:11" s="43" customFormat="1">
      <c r="A10" s="42">
        <v>6</v>
      </c>
      <c r="B10" s="41">
        <v>42014</v>
      </c>
      <c r="C10" s="42" t="s">
        <v>28</v>
      </c>
      <c r="D10" s="42">
        <f t="shared" si="0"/>
        <v>2015</v>
      </c>
      <c r="E10" s="83" t="s">
        <v>73</v>
      </c>
      <c r="F10" s="42">
        <f t="shared" si="1"/>
        <v>1</v>
      </c>
      <c r="G10" s="42">
        <f t="shared" si="2"/>
        <v>10</v>
      </c>
      <c r="H10" s="42"/>
      <c r="I10" s="42"/>
    </row>
    <row r="11" spans="1:11" s="43" customFormat="1">
      <c r="A11" s="42">
        <v>7</v>
      </c>
      <c r="B11" s="41">
        <v>42015</v>
      </c>
      <c r="C11" s="42" t="s">
        <v>29</v>
      </c>
      <c r="D11" s="42">
        <f t="shared" si="0"/>
        <v>2015</v>
      </c>
      <c r="E11" s="82" t="s">
        <v>73</v>
      </c>
      <c r="F11" s="42">
        <f t="shared" si="1"/>
        <v>1</v>
      </c>
      <c r="G11" s="42">
        <f t="shared" si="2"/>
        <v>11</v>
      </c>
      <c r="H11" s="42"/>
      <c r="I11" s="42"/>
    </row>
    <row r="12" spans="1:11" s="40" customFormat="1">
      <c r="A12" s="37">
        <v>8</v>
      </c>
      <c r="B12" s="36">
        <v>42016</v>
      </c>
      <c r="C12" s="37" t="s">
        <v>23</v>
      </c>
      <c r="D12" s="37">
        <f t="shared" si="0"/>
        <v>2015</v>
      </c>
      <c r="E12" s="37" t="s">
        <v>73</v>
      </c>
      <c r="F12" s="37">
        <f t="shared" si="1"/>
        <v>1</v>
      </c>
      <c r="G12" s="37">
        <f t="shared" ref="G12:G29" si="3">+DAY(B12)</f>
        <v>12</v>
      </c>
      <c r="H12" s="37">
        <f>+H5+1</f>
        <v>2</v>
      </c>
      <c r="I12" s="36" t="str">
        <f>2015&amp;$J$5&amp;F12&amp;$J$5&amp;G12&amp;$K$5&amp;2015&amp;$J$5&amp;F18&amp;$J$5&amp;G18</f>
        <v>2015.1.12-2015.1.18</v>
      </c>
    </row>
    <row r="13" spans="1:11" s="43" customFormat="1">
      <c r="A13" s="42">
        <v>9</v>
      </c>
      <c r="B13" s="41">
        <v>42017</v>
      </c>
      <c r="C13" s="42" t="s">
        <v>24</v>
      </c>
      <c r="D13" s="42">
        <f t="shared" si="0"/>
        <v>2015</v>
      </c>
      <c r="E13" s="83" t="s">
        <v>73</v>
      </c>
      <c r="F13" s="42">
        <f t="shared" si="1"/>
        <v>1</v>
      </c>
      <c r="G13" s="42">
        <f t="shared" si="3"/>
        <v>13</v>
      </c>
      <c r="H13" s="42"/>
      <c r="I13" s="42"/>
    </row>
    <row r="14" spans="1:11" s="43" customFormat="1">
      <c r="A14" s="42">
        <v>10</v>
      </c>
      <c r="B14" s="41">
        <v>42018</v>
      </c>
      <c r="C14" s="42" t="s">
        <v>25</v>
      </c>
      <c r="D14" s="42">
        <f t="shared" si="0"/>
        <v>2015</v>
      </c>
      <c r="E14" s="82" t="s">
        <v>73</v>
      </c>
      <c r="F14" s="42">
        <f t="shared" si="1"/>
        <v>1</v>
      </c>
      <c r="G14" s="42">
        <f t="shared" si="3"/>
        <v>14</v>
      </c>
      <c r="H14" s="42"/>
      <c r="I14" s="42"/>
    </row>
    <row r="15" spans="1:11" s="43" customFormat="1">
      <c r="A15" s="42">
        <v>11</v>
      </c>
      <c r="B15" s="41">
        <v>42019</v>
      </c>
      <c r="C15" s="42" t="s">
        <v>26</v>
      </c>
      <c r="D15" s="42">
        <f t="shared" si="0"/>
        <v>2015</v>
      </c>
      <c r="E15" s="83" t="s">
        <v>73</v>
      </c>
      <c r="F15" s="42">
        <f t="shared" si="1"/>
        <v>1</v>
      </c>
      <c r="G15" s="42">
        <f t="shared" si="3"/>
        <v>15</v>
      </c>
      <c r="H15" s="42"/>
      <c r="I15" s="42"/>
    </row>
    <row r="16" spans="1:11" s="43" customFormat="1">
      <c r="A16" s="42">
        <v>12</v>
      </c>
      <c r="B16" s="41">
        <v>42020</v>
      </c>
      <c r="C16" s="42" t="s">
        <v>27</v>
      </c>
      <c r="D16" s="42">
        <f t="shared" si="0"/>
        <v>2015</v>
      </c>
      <c r="E16" s="83" t="s">
        <v>73</v>
      </c>
      <c r="F16" s="42">
        <f t="shared" si="1"/>
        <v>1</v>
      </c>
      <c r="G16" s="42">
        <f t="shared" si="3"/>
        <v>16</v>
      </c>
      <c r="H16" s="42"/>
      <c r="I16" s="42"/>
    </row>
    <row r="17" spans="1:9" s="43" customFormat="1">
      <c r="A17" s="42">
        <v>13</v>
      </c>
      <c r="B17" s="41">
        <v>42021</v>
      </c>
      <c r="C17" s="42" t="s">
        <v>28</v>
      </c>
      <c r="D17" s="42">
        <f t="shared" si="0"/>
        <v>2015</v>
      </c>
      <c r="E17" s="82" t="s">
        <v>73</v>
      </c>
      <c r="F17" s="42">
        <f t="shared" si="1"/>
        <v>1</v>
      </c>
      <c r="G17" s="42">
        <f t="shared" si="3"/>
        <v>17</v>
      </c>
      <c r="H17" s="42"/>
      <c r="I17" s="42"/>
    </row>
    <row r="18" spans="1:9" s="43" customFormat="1">
      <c r="A18" s="42">
        <v>14</v>
      </c>
      <c r="B18" s="41">
        <v>42022</v>
      </c>
      <c r="C18" s="42" t="s">
        <v>29</v>
      </c>
      <c r="D18" s="42">
        <f t="shared" si="0"/>
        <v>2015</v>
      </c>
      <c r="E18" s="83" t="s">
        <v>73</v>
      </c>
      <c r="F18" s="42">
        <f t="shared" si="1"/>
        <v>1</v>
      </c>
      <c r="G18" s="42">
        <f t="shared" si="3"/>
        <v>18</v>
      </c>
      <c r="H18" s="42"/>
      <c r="I18" s="42"/>
    </row>
    <row r="19" spans="1:9" s="40" customFormat="1">
      <c r="A19" s="37">
        <v>15</v>
      </c>
      <c r="B19" s="36">
        <v>42023</v>
      </c>
      <c r="C19" s="37" t="s">
        <v>23</v>
      </c>
      <c r="D19" s="37">
        <f t="shared" si="0"/>
        <v>2015</v>
      </c>
      <c r="E19" s="37" t="s">
        <v>73</v>
      </c>
      <c r="F19" s="37">
        <f t="shared" si="1"/>
        <v>1</v>
      </c>
      <c r="G19" s="37">
        <f t="shared" si="3"/>
        <v>19</v>
      </c>
      <c r="H19" s="37">
        <f>+H12+1</f>
        <v>3</v>
      </c>
      <c r="I19" s="36" t="str">
        <f>2015&amp;$J$5&amp;F19&amp;$J$5&amp;G19&amp;$K$5&amp;2015&amp;$J$5&amp;F25&amp;$J$5&amp;G25</f>
        <v>2015.1.19-2015.1.25</v>
      </c>
    </row>
    <row r="20" spans="1:9" s="43" customFormat="1">
      <c r="A20" s="42">
        <v>16</v>
      </c>
      <c r="B20" s="41">
        <v>42024</v>
      </c>
      <c r="C20" s="42" t="s">
        <v>24</v>
      </c>
      <c r="D20" s="42">
        <f t="shared" si="0"/>
        <v>2015</v>
      </c>
      <c r="E20" s="82" t="s">
        <v>73</v>
      </c>
      <c r="F20" s="42">
        <f t="shared" si="1"/>
        <v>1</v>
      </c>
      <c r="G20" s="42">
        <f t="shared" si="3"/>
        <v>20</v>
      </c>
      <c r="H20" s="42"/>
      <c r="I20" s="42"/>
    </row>
    <row r="21" spans="1:9" s="43" customFormat="1">
      <c r="A21" s="42">
        <v>17</v>
      </c>
      <c r="B21" s="41">
        <v>42025</v>
      </c>
      <c r="C21" s="42" t="s">
        <v>25</v>
      </c>
      <c r="D21" s="42">
        <f t="shared" si="0"/>
        <v>2015</v>
      </c>
      <c r="E21" s="83" t="s">
        <v>73</v>
      </c>
      <c r="F21" s="42">
        <f t="shared" si="1"/>
        <v>1</v>
      </c>
      <c r="G21" s="42">
        <f t="shared" si="3"/>
        <v>21</v>
      </c>
      <c r="H21" s="42"/>
      <c r="I21" s="42"/>
    </row>
    <row r="22" spans="1:9" s="43" customFormat="1">
      <c r="A22" s="42">
        <v>18</v>
      </c>
      <c r="B22" s="41">
        <v>42026</v>
      </c>
      <c r="C22" s="42" t="s">
        <v>26</v>
      </c>
      <c r="D22" s="42">
        <f t="shared" si="0"/>
        <v>2015</v>
      </c>
      <c r="E22" s="83" t="s">
        <v>73</v>
      </c>
      <c r="F22" s="42">
        <f t="shared" si="1"/>
        <v>1</v>
      </c>
      <c r="G22" s="42">
        <f t="shared" si="3"/>
        <v>22</v>
      </c>
      <c r="H22" s="42"/>
      <c r="I22" s="42"/>
    </row>
    <row r="23" spans="1:9" s="43" customFormat="1">
      <c r="A23" s="42">
        <v>19</v>
      </c>
      <c r="B23" s="41">
        <v>42027</v>
      </c>
      <c r="C23" s="42" t="s">
        <v>27</v>
      </c>
      <c r="D23" s="42">
        <f t="shared" si="0"/>
        <v>2015</v>
      </c>
      <c r="E23" s="84" t="s">
        <v>73</v>
      </c>
      <c r="F23" s="42">
        <f t="shared" si="1"/>
        <v>1</v>
      </c>
      <c r="G23" s="42">
        <f t="shared" si="3"/>
        <v>23</v>
      </c>
      <c r="H23" s="42"/>
      <c r="I23" s="42"/>
    </row>
    <row r="24" spans="1:9" s="43" customFormat="1">
      <c r="A24" s="42">
        <v>20</v>
      </c>
      <c r="B24" s="41">
        <v>42028</v>
      </c>
      <c r="C24" s="42" t="s">
        <v>28</v>
      </c>
      <c r="D24" s="42">
        <f t="shared" si="0"/>
        <v>2015</v>
      </c>
      <c r="E24" s="83" t="s">
        <v>73</v>
      </c>
      <c r="F24" s="42">
        <f t="shared" si="1"/>
        <v>1</v>
      </c>
      <c r="G24" s="42">
        <f t="shared" si="3"/>
        <v>24</v>
      </c>
      <c r="H24" s="42"/>
      <c r="I24" s="42"/>
    </row>
    <row r="25" spans="1:9" s="43" customFormat="1">
      <c r="A25" s="42">
        <v>21</v>
      </c>
      <c r="B25" s="41">
        <v>42029</v>
      </c>
      <c r="C25" s="42" t="s">
        <v>29</v>
      </c>
      <c r="D25" s="42">
        <f t="shared" si="0"/>
        <v>2015</v>
      </c>
      <c r="E25" s="83" t="s">
        <v>73</v>
      </c>
      <c r="F25" s="42">
        <f t="shared" si="1"/>
        <v>1</v>
      </c>
      <c r="G25" s="42">
        <f t="shared" si="3"/>
        <v>25</v>
      </c>
      <c r="H25" s="42"/>
      <c r="I25" s="42"/>
    </row>
    <row r="26" spans="1:9" s="40" customFormat="1">
      <c r="A26" s="37">
        <v>22</v>
      </c>
      <c r="B26" s="36">
        <v>42030</v>
      </c>
      <c r="C26" s="37" t="s">
        <v>23</v>
      </c>
      <c r="D26" s="37">
        <f t="shared" si="0"/>
        <v>2015</v>
      </c>
      <c r="E26" s="37" t="s">
        <v>73</v>
      </c>
      <c r="F26" s="37">
        <f t="shared" si="1"/>
        <v>1</v>
      </c>
      <c r="G26" s="37">
        <f t="shared" si="3"/>
        <v>26</v>
      </c>
      <c r="H26" s="37">
        <f>+H19+1</f>
        <v>4</v>
      </c>
      <c r="I26" s="36" t="str">
        <f>2015&amp;$J$5&amp;F26&amp;$J$5&amp;G26&amp;$K$5&amp;2015&amp;$J$5&amp;F32&amp;$J$5&amp;G32</f>
        <v>2015.1.26-2015.2.1</v>
      </c>
    </row>
    <row r="27" spans="1:9" s="43" customFormat="1">
      <c r="A27" s="42">
        <v>23</v>
      </c>
      <c r="B27" s="41">
        <v>42031</v>
      </c>
      <c r="C27" s="42" t="s">
        <v>24</v>
      </c>
      <c r="D27" s="42">
        <f t="shared" si="0"/>
        <v>2015</v>
      </c>
      <c r="E27" s="83" t="s">
        <v>73</v>
      </c>
      <c r="F27" s="42">
        <f t="shared" si="1"/>
        <v>1</v>
      </c>
      <c r="G27" s="42">
        <f t="shared" si="3"/>
        <v>27</v>
      </c>
      <c r="H27" s="42"/>
      <c r="I27" s="42"/>
    </row>
    <row r="28" spans="1:9" s="43" customFormat="1">
      <c r="A28" s="42">
        <v>24</v>
      </c>
      <c r="B28" s="41">
        <v>42032</v>
      </c>
      <c r="C28" s="42" t="s">
        <v>25</v>
      </c>
      <c r="D28" s="42">
        <f t="shared" si="0"/>
        <v>2015</v>
      </c>
      <c r="E28" s="83" t="s">
        <v>73</v>
      </c>
      <c r="F28" s="42">
        <f t="shared" si="1"/>
        <v>1</v>
      </c>
      <c r="G28" s="42">
        <f t="shared" si="3"/>
        <v>28</v>
      </c>
      <c r="H28" s="42"/>
      <c r="I28" s="42"/>
    </row>
    <row r="29" spans="1:9" s="43" customFormat="1">
      <c r="A29" s="42">
        <v>25</v>
      </c>
      <c r="B29" s="41">
        <v>42033</v>
      </c>
      <c r="C29" s="42" t="s">
        <v>26</v>
      </c>
      <c r="D29" s="42">
        <f t="shared" si="0"/>
        <v>2015</v>
      </c>
      <c r="E29" s="82" t="s">
        <v>73</v>
      </c>
      <c r="F29" s="42">
        <f t="shared" si="1"/>
        <v>1</v>
      </c>
      <c r="G29" s="42">
        <f t="shared" si="3"/>
        <v>29</v>
      </c>
      <c r="H29" s="42"/>
      <c r="I29" s="42"/>
    </row>
    <row r="30" spans="1:9" s="43" customFormat="1">
      <c r="A30" s="42">
        <v>26</v>
      </c>
      <c r="B30" s="41">
        <v>42034</v>
      </c>
      <c r="C30" s="42" t="s">
        <v>27</v>
      </c>
      <c r="D30" s="42">
        <f t="shared" si="0"/>
        <v>2015</v>
      </c>
      <c r="E30" s="83" t="s">
        <v>73</v>
      </c>
      <c r="F30" s="42">
        <f t="shared" si="1"/>
        <v>1</v>
      </c>
      <c r="G30" s="42">
        <f t="shared" ref="G30:G48" si="4">+DAY(B30)</f>
        <v>30</v>
      </c>
      <c r="H30" s="42"/>
      <c r="I30" s="42"/>
    </row>
    <row r="31" spans="1:9" s="43" customFormat="1">
      <c r="A31" s="42">
        <v>27</v>
      </c>
      <c r="B31" s="41">
        <v>42035</v>
      </c>
      <c r="C31" s="42" t="s">
        <v>28</v>
      </c>
      <c r="D31" s="42">
        <f t="shared" si="0"/>
        <v>2015</v>
      </c>
      <c r="E31" s="83" t="s">
        <v>73</v>
      </c>
      <c r="F31" s="42">
        <f t="shared" si="1"/>
        <v>1</v>
      </c>
      <c r="G31" s="42">
        <f t="shared" si="4"/>
        <v>31</v>
      </c>
      <c r="H31" s="42"/>
      <c r="I31" s="42"/>
    </row>
    <row r="32" spans="1:9" s="43" customFormat="1">
      <c r="A32" s="42">
        <v>28</v>
      </c>
      <c r="B32" s="41">
        <v>42036</v>
      </c>
      <c r="C32" s="42" t="s">
        <v>29</v>
      </c>
      <c r="D32" s="42">
        <f t="shared" si="0"/>
        <v>2015</v>
      </c>
      <c r="E32" s="82" t="s">
        <v>73</v>
      </c>
      <c r="F32" s="42">
        <f t="shared" si="1"/>
        <v>2</v>
      </c>
      <c r="G32" s="42">
        <f t="shared" si="4"/>
        <v>1</v>
      </c>
      <c r="H32" s="42"/>
      <c r="I32" s="42"/>
    </row>
    <row r="33" spans="1:9" s="40" customFormat="1">
      <c r="A33" s="37">
        <v>29</v>
      </c>
      <c r="B33" s="36">
        <v>42037</v>
      </c>
      <c r="C33" s="37" t="s">
        <v>23</v>
      </c>
      <c r="D33" s="37">
        <f t="shared" si="0"/>
        <v>2015</v>
      </c>
      <c r="E33" s="37" t="s">
        <v>73</v>
      </c>
      <c r="F33" s="37">
        <f t="shared" si="1"/>
        <v>2</v>
      </c>
      <c r="G33" s="37">
        <f t="shared" si="4"/>
        <v>2</v>
      </c>
      <c r="H33" s="37">
        <f>+H26+1</f>
        <v>5</v>
      </c>
      <c r="I33" s="36" t="str">
        <f>2015&amp;$J$5&amp;F33&amp;$J$5&amp;G33&amp;$K$5&amp;2015&amp;$J$5&amp;F39&amp;$J$5&amp;G39</f>
        <v>2015.2.2-2015.2.8</v>
      </c>
    </row>
    <row r="34" spans="1:9" s="43" customFormat="1">
      <c r="A34" s="42">
        <v>30</v>
      </c>
      <c r="B34" s="41">
        <v>42038</v>
      </c>
      <c r="C34" s="42" t="s">
        <v>24</v>
      </c>
      <c r="D34" s="42">
        <f t="shared" si="0"/>
        <v>2015</v>
      </c>
      <c r="E34" s="83" t="s">
        <v>73</v>
      </c>
      <c r="F34" s="42">
        <f t="shared" si="1"/>
        <v>2</v>
      </c>
      <c r="G34" s="42">
        <f t="shared" si="4"/>
        <v>3</v>
      </c>
      <c r="H34" s="42"/>
      <c r="I34" s="42"/>
    </row>
    <row r="35" spans="1:9" s="43" customFormat="1">
      <c r="A35" s="42">
        <v>31</v>
      </c>
      <c r="B35" s="41">
        <v>42039</v>
      </c>
      <c r="C35" s="42" t="s">
        <v>25</v>
      </c>
      <c r="D35" s="42">
        <f t="shared" si="0"/>
        <v>2015</v>
      </c>
      <c r="E35" s="82" t="s">
        <v>73</v>
      </c>
      <c r="F35" s="42">
        <f t="shared" si="1"/>
        <v>2</v>
      </c>
      <c r="G35" s="42">
        <f t="shared" si="4"/>
        <v>4</v>
      </c>
      <c r="H35" s="42"/>
      <c r="I35" s="42"/>
    </row>
    <row r="36" spans="1:9" s="43" customFormat="1">
      <c r="A36" s="42">
        <v>32</v>
      </c>
      <c r="B36" s="41">
        <v>42040</v>
      </c>
      <c r="C36" s="42" t="s">
        <v>26</v>
      </c>
      <c r="D36" s="42">
        <f t="shared" si="0"/>
        <v>2015</v>
      </c>
      <c r="E36" s="83" t="s">
        <v>73</v>
      </c>
      <c r="F36" s="42">
        <f t="shared" si="1"/>
        <v>2</v>
      </c>
      <c r="G36" s="42">
        <f t="shared" si="4"/>
        <v>5</v>
      </c>
      <c r="H36" s="42"/>
      <c r="I36" s="42"/>
    </row>
    <row r="37" spans="1:9" s="43" customFormat="1">
      <c r="A37" s="42">
        <v>33</v>
      </c>
      <c r="B37" s="41">
        <v>42041</v>
      </c>
      <c r="C37" s="42" t="s">
        <v>27</v>
      </c>
      <c r="D37" s="42">
        <f t="shared" si="0"/>
        <v>2015</v>
      </c>
      <c r="E37" s="83" t="s">
        <v>73</v>
      </c>
      <c r="F37" s="42">
        <f t="shared" si="1"/>
        <v>2</v>
      </c>
      <c r="G37" s="42">
        <f t="shared" si="4"/>
        <v>6</v>
      </c>
      <c r="H37" s="42"/>
      <c r="I37" s="42"/>
    </row>
    <row r="38" spans="1:9" s="43" customFormat="1">
      <c r="A38" s="42">
        <v>34</v>
      </c>
      <c r="B38" s="41">
        <v>42042</v>
      </c>
      <c r="C38" s="42" t="s">
        <v>28</v>
      </c>
      <c r="D38" s="42">
        <f t="shared" si="0"/>
        <v>2015</v>
      </c>
      <c r="E38" s="82" t="s">
        <v>73</v>
      </c>
      <c r="F38" s="42">
        <f t="shared" si="1"/>
        <v>2</v>
      </c>
      <c r="G38" s="42">
        <f t="shared" si="4"/>
        <v>7</v>
      </c>
      <c r="H38" s="42"/>
      <c r="I38" s="42"/>
    </row>
    <row r="39" spans="1:9" s="43" customFormat="1">
      <c r="A39" s="42">
        <v>35</v>
      </c>
      <c r="B39" s="41">
        <v>42043</v>
      </c>
      <c r="C39" s="42" t="s">
        <v>29</v>
      </c>
      <c r="D39" s="42">
        <f t="shared" si="0"/>
        <v>2015</v>
      </c>
      <c r="E39" s="83" t="s">
        <v>73</v>
      </c>
      <c r="F39" s="42">
        <f t="shared" si="1"/>
        <v>2</v>
      </c>
      <c r="G39" s="42">
        <f t="shared" si="4"/>
        <v>8</v>
      </c>
      <c r="H39" s="42"/>
      <c r="I39" s="42"/>
    </row>
    <row r="40" spans="1:9" s="40" customFormat="1">
      <c r="A40" s="37">
        <v>36</v>
      </c>
      <c r="B40" s="36">
        <v>42044</v>
      </c>
      <c r="C40" s="37" t="s">
        <v>23</v>
      </c>
      <c r="D40" s="37">
        <f t="shared" si="0"/>
        <v>2015</v>
      </c>
      <c r="E40" s="37" t="s">
        <v>73</v>
      </c>
      <c r="F40" s="37">
        <f t="shared" si="1"/>
        <v>2</v>
      </c>
      <c r="G40" s="37">
        <f t="shared" si="4"/>
        <v>9</v>
      </c>
      <c r="H40" s="37">
        <f>+H33+1</f>
        <v>6</v>
      </c>
      <c r="I40" s="36" t="str">
        <f>2015&amp;$J$5&amp;F40&amp;$J$5&amp;G40&amp;$K$5&amp;2015&amp;$J$5&amp;F46&amp;$J$5&amp;G46</f>
        <v>2015.2.9-2015.2.15</v>
      </c>
    </row>
    <row r="41" spans="1:9" s="43" customFormat="1">
      <c r="A41" s="42">
        <v>37</v>
      </c>
      <c r="B41" s="41">
        <v>42045</v>
      </c>
      <c r="C41" s="42" t="s">
        <v>24</v>
      </c>
      <c r="D41" s="42">
        <f t="shared" si="0"/>
        <v>2015</v>
      </c>
      <c r="E41" s="82" t="s">
        <v>73</v>
      </c>
      <c r="F41" s="42">
        <f t="shared" si="1"/>
        <v>2</v>
      </c>
      <c r="G41" s="42">
        <f t="shared" si="4"/>
        <v>10</v>
      </c>
      <c r="H41" s="42"/>
      <c r="I41" s="42"/>
    </row>
    <row r="42" spans="1:9" s="43" customFormat="1">
      <c r="A42" s="42">
        <v>38</v>
      </c>
      <c r="B42" s="41">
        <v>42046</v>
      </c>
      <c r="C42" s="42" t="s">
        <v>25</v>
      </c>
      <c r="D42" s="42">
        <f t="shared" si="0"/>
        <v>2015</v>
      </c>
      <c r="E42" s="83" t="s">
        <v>73</v>
      </c>
      <c r="F42" s="42">
        <f t="shared" si="1"/>
        <v>2</v>
      </c>
      <c r="G42" s="42">
        <f t="shared" si="4"/>
        <v>11</v>
      </c>
      <c r="H42" s="42"/>
      <c r="I42" s="42"/>
    </row>
    <row r="43" spans="1:9" s="43" customFormat="1">
      <c r="A43" s="42">
        <v>39</v>
      </c>
      <c r="B43" s="41">
        <v>42047</v>
      </c>
      <c r="C43" s="42" t="s">
        <v>26</v>
      </c>
      <c r="D43" s="42">
        <f t="shared" si="0"/>
        <v>2015</v>
      </c>
      <c r="E43" s="83" t="s">
        <v>73</v>
      </c>
      <c r="F43" s="42">
        <f t="shared" si="1"/>
        <v>2</v>
      </c>
      <c r="G43" s="42">
        <f t="shared" si="4"/>
        <v>12</v>
      </c>
      <c r="H43" s="42"/>
      <c r="I43" s="42"/>
    </row>
    <row r="44" spans="1:9" s="43" customFormat="1">
      <c r="A44" s="42">
        <v>40</v>
      </c>
      <c r="B44" s="41">
        <v>42048</v>
      </c>
      <c r="C44" s="42" t="s">
        <v>27</v>
      </c>
      <c r="D44" s="42">
        <f t="shared" si="0"/>
        <v>2015</v>
      </c>
      <c r="E44" s="82" t="s">
        <v>73</v>
      </c>
      <c r="F44" s="42">
        <f t="shared" si="1"/>
        <v>2</v>
      </c>
      <c r="G44" s="42">
        <f t="shared" si="4"/>
        <v>13</v>
      </c>
      <c r="H44" s="42"/>
      <c r="I44" s="42"/>
    </row>
    <row r="45" spans="1:9" s="43" customFormat="1">
      <c r="A45" s="42">
        <v>41</v>
      </c>
      <c r="B45" s="41">
        <v>42049</v>
      </c>
      <c r="C45" s="42" t="s">
        <v>28</v>
      </c>
      <c r="D45" s="42">
        <f t="shared" si="0"/>
        <v>2015</v>
      </c>
      <c r="E45" s="83" t="s">
        <v>73</v>
      </c>
      <c r="F45" s="42">
        <f t="shared" si="1"/>
        <v>2</v>
      </c>
      <c r="G45" s="42">
        <f t="shared" si="4"/>
        <v>14</v>
      </c>
      <c r="H45" s="42"/>
      <c r="I45" s="42"/>
    </row>
    <row r="46" spans="1:9" s="43" customFormat="1">
      <c r="A46" s="42">
        <v>42</v>
      </c>
      <c r="B46" s="41">
        <v>42050</v>
      </c>
      <c r="C46" s="42" t="s">
        <v>29</v>
      </c>
      <c r="D46" s="42">
        <f t="shared" si="0"/>
        <v>2015</v>
      </c>
      <c r="E46" s="83" t="s">
        <v>73</v>
      </c>
      <c r="F46" s="42">
        <f t="shared" si="1"/>
        <v>2</v>
      </c>
      <c r="G46" s="42">
        <f t="shared" si="4"/>
        <v>15</v>
      </c>
      <c r="H46" s="42"/>
      <c r="I46" s="42"/>
    </row>
    <row r="47" spans="1:9" s="40" customFormat="1">
      <c r="A47" s="37">
        <v>43</v>
      </c>
      <c r="B47" s="36">
        <v>42051</v>
      </c>
      <c r="C47" s="37" t="s">
        <v>23</v>
      </c>
      <c r="D47" s="37">
        <f t="shared" si="0"/>
        <v>2015</v>
      </c>
      <c r="E47" s="37" t="s">
        <v>73</v>
      </c>
      <c r="F47" s="37">
        <f t="shared" si="1"/>
        <v>2</v>
      </c>
      <c r="G47" s="37">
        <f t="shared" si="4"/>
        <v>16</v>
      </c>
      <c r="H47" s="37">
        <f>+H40+1</f>
        <v>7</v>
      </c>
      <c r="I47" s="36" t="str">
        <f>2015&amp;$J$5&amp;F47&amp;$J$5&amp;G47&amp;$K$5&amp;2015&amp;$J$5&amp;F53&amp;$J$5&amp;G53</f>
        <v>2015.2.16-2015.2.22</v>
      </c>
    </row>
    <row r="48" spans="1:9" s="43" customFormat="1">
      <c r="A48" s="42">
        <v>44</v>
      </c>
      <c r="B48" s="41">
        <v>42052</v>
      </c>
      <c r="C48" s="42" t="s">
        <v>24</v>
      </c>
      <c r="D48" s="42">
        <f t="shared" si="0"/>
        <v>2015</v>
      </c>
      <c r="E48" s="83" t="s">
        <v>73</v>
      </c>
      <c r="F48" s="42">
        <f t="shared" si="1"/>
        <v>2</v>
      </c>
      <c r="G48" s="42">
        <f t="shared" si="4"/>
        <v>17</v>
      </c>
      <c r="H48" s="42"/>
      <c r="I48" s="42"/>
    </row>
    <row r="49" spans="1:9" s="43" customFormat="1">
      <c r="A49" s="42">
        <v>45</v>
      </c>
      <c r="B49" s="41">
        <v>42053</v>
      </c>
      <c r="C49" s="42" t="s">
        <v>25</v>
      </c>
      <c r="D49" s="42">
        <f t="shared" si="0"/>
        <v>2015</v>
      </c>
      <c r="E49" s="83" t="s">
        <v>73</v>
      </c>
      <c r="F49" s="42">
        <f t="shared" si="1"/>
        <v>2</v>
      </c>
      <c r="G49" s="42">
        <f t="shared" ref="G49:G73" si="5">+DAY(B49)</f>
        <v>18</v>
      </c>
      <c r="H49" s="42"/>
      <c r="I49" s="42"/>
    </row>
    <row r="50" spans="1:9" s="43" customFormat="1">
      <c r="A50" s="42">
        <v>46</v>
      </c>
      <c r="B50" s="41">
        <v>42054</v>
      </c>
      <c r="C50" s="42" t="s">
        <v>26</v>
      </c>
      <c r="D50" s="42">
        <f t="shared" si="0"/>
        <v>2015</v>
      </c>
      <c r="E50" s="82" t="s">
        <v>73</v>
      </c>
      <c r="F50" s="42">
        <f t="shared" si="1"/>
        <v>2</v>
      </c>
      <c r="G50" s="42">
        <f t="shared" si="5"/>
        <v>19</v>
      </c>
      <c r="H50" s="42"/>
      <c r="I50" s="42"/>
    </row>
    <row r="51" spans="1:9" s="43" customFormat="1">
      <c r="A51" s="42">
        <v>47</v>
      </c>
      <c r="B51" s="41">
        <v>42055</v>
      </c>
      <c r="C51" s="42" t="s">
        <v>27</v>
      </c>
      <c r="D51" s="42">
        <f t="shared" si="0"/>
        <v>2015</v>
      </c>
      <c r="E51" s="83" t="s">
        <v>73</v>
      </c>
      <c r="F51" s="42">
        <f t="shared" si="1"/>
        <v>2</v>
      </c>
      <c r="G51" s="42">
        <f t="shared" si="5"/>
        <v>20</v>
      </c>
      <c r="H51" s="42"/>
      <c r="I51" s="42"/>
    </row>
    <row r="52" spans="1:9" s="43" customFormat="1">
      <c r="A52" s="42">
        <v>48</v>
      </c>
      <c r="B52" s="41">
        <v>42056</v>
      </c>
      <c r="C52" s="42" t="s">
        <v>28</v>
      </c>
      <c r="D52" s="42">
        <f t="shared" si="0"/>
        <v>2015</v>
      </c>
      <c r="E52" s="83" t="s">
        <v>73</v>
      </c>
      <c r="F52" s="42">
        <f t="shared" si="1"/>
        <v>2</v>
      </c>
      <c r="G52" s="42">
        <f t="shared" si="5"/>
        <v>21</v>
      </c>
      <c r="H52" s="42"/>
      <c r="I52" s="42"/>
    </row>
    <row r="53" spans="1:9" s="43" customFormat="1">
      <c r="A53" s="42">
        <v>49</v>
      </c>
      <c r="B53" s="41">
        <v>42057</v>
      </c>
      <c r="C53" s="42" t="s">
        <v>29</v>
      </c>
      <c r="D53" s="42">
        <f t="shared" si="0"/>
        <v>2015</v>
      </c>
      <c r="E53" s="82" t="s">
        <v>73</v>
      </c>
      <c r="F53" s="42">
        <f t="shared" si="1"/>
        <v>2</v>
      </c>
      <c r="G53" s="42">
        <f t="shared" si="5"/>
        <v>22</v>
      </c>
      <c r="H53" s="42"/>
      <c r="I53" s="42"/>
    </row>
    <row r="54" spans="1:9" s="40" customFormat="1">
      <c r="A54" s="37">
        <v>50</v>
      </c>
      <c r="B54" s="36">
        <v>42058</v>
      </c>
      <c r="C54" s="37" t="s">
        <v>23</v>
      </c>
      <c r="D54" s="37">
        <f t="shared" si="0"/>
        <v>2015</v>
      </c>
      <c r="E54" s="37" t="s">
        <v>73</v>
      </c>
      <c r="F54" s="37">
        <f t="shared" si="1"/>
        <v>2</v>
      </c>
      <c r="G54" s="37">
        <f t="shared" si="5"/>
        <v>23</v>
      </c>
      <c r="H54" s="37">
        <f>+H47+1</f>
        <v>8</v>
      </c>
      <c r="I54" s="36" t="str">
        <f>2015&amp;$J$5&amp;F54&amp;$J$5&amp;G54&amp;$K$5&amp;2015&amp;$J$5&amp;F60&amp;$J$5&amp;G60</f>
        <v>2015.2.23-2015.3.1</v>
      </c>
    </row>
    <row r="55" spans="1:9" s="43" customFormat="1">
      <c r="A55" s="42">
        <v>51</v>
      </c>
      <c r="B55" s="41">
        <v>42059</v>
      </c>
      <c r="C55" s="42" t="s">
        <v>24</v>
      </c>
      <c r="D55" s="42">
        <f t="shared" si="0"/>
        <v>2015</v>
      </c>
      <c r="E55" s="83" t="s">
        <v>73</v>
      </c>
      <c r="F55" s="42">
        <f t="shared" si="1"/>
        <v>2</v>
      </c>
      <c r="G55" s="42">
        <f t="shared" si="5"/>
        <v>24</v>
      </c>
      <c r="H55" s="42"/>
      <c r="I55" s="42"/>
    </row>
    <row r="56" spans="1:9" s="43" customFormat="1">
      <c r="A56" s="42">
        <v>52</v>
      </c>
      <c r="B56" s="41">
        <v>42060</v>
      </c>
      <c r="C56" s="42" t="s">
        <v>25</v>
      </c>
      <c r="D56" s="42">
        <f t="shared" si="0"/>
        <v>2015</v>
      </c>
      <c r="E56" s="82" t="s">
        <v>73</v>
      </c>
      <c r="F56" s="42">
        <f t="shared" si="1"/>
        <v>2</v>
      </c>
      <c r="G56" s="42">
        <f t="shared" si="5"/>
        <v>25</v>
      </c>
      <c r="H56" s="42"/>
      <c r="I56" s="42"/>
    </row>
    <row r="57" spans="1:9" s="43" customFormat="1">
      <c r="A57" s="42">
        <v>53</v>
      </c>
      <c r="B57" s="41">
        <v>42061</v>
      </c>
      <c r="C57" s="42" t="s">
        <v>26</v>
      </c>
      <c r="D57" s="42">
        <f t="shared" si="0"/>
        <v>2015</v>
      </c>
      <c r="E57" s="83" t="s">
        <v>73</v>
      </c>
      <c r="F57" s="42">
        <f t="shared" si="1"/>
        <v>2</v>
      </c>
      <c r="G57" s="42">
        <f t="shared" si="5"/>
        <v>26</v>
      </c>
      <c r="H57" s="42"/>
      <c r="I57" s="42"/>
    </row>
    <row r="58" spans="1:9" s="43" customFormat="1">
      <c r="A58" s="42">
        <v>54</v>
      </c>
      <c r="B58" s="41">
        <v>42062</v>
      </c>
      <c r="C58" s="42" t="s">
        <v>27</v>
      </c>
      <c r="D58" s="42">
        <f t="shared" si="0"/>
        <v>2015</v>
      </c>
      <c r="E58" s="83" t="s">
        <v>73</v>
      </c>
      <c r="F58" s="42">
        <f t="shared" si="1"/>
        <v>2</v>
      </c>
      <c r="G58" s="42">
        <f t="shared" si="5"/>
        <v>27</v>
      </c>
      <c r="H58" s="42"/>
      <c r="I58" s="42"/>
    </row>
    <row r="59" spans="1:9" s="43" customFormat="1">
      <c r="A59" s="42">
        <v>55</v>
      </c>
      <c r="B59" s="41">
        <v>42063</v>
      </c>
      <c r="C59" s="42" t="s">
        <v>28</v>
      </c>
      <c r="D59" s="42">
        <f t="shared" si="0"/>
        <v>2015</v>
      </c>
      <c r="E59" s="82" t="s">
        <v>73</v>
      </c>
      <c r="F59" s="42">
        <f t="shared" si="1"/>
        <v>2</v>
      </c>
      <c r="G59" s="42">
        <f t="shared" si="5"/>
        <v>28</v>
      </c>
      <c r="H59" s="42"/>
      <c r="I59" s="42"/>
    </row>
    <row r="60" spans="1:9" s="43" customFormat="1">
      <c r="A60" s="42">
        <v>56</v>
      </c>
      <c r="B60" s="41">
        <v>42064</v>
      </c>
      <c r="C60" s="42" t="s">
        <v>29</v>
      </c>
      <c r="D60" s="42">
        <f t="shared" si="0"/>
        <v>2015</v>
      </c>
      <c r="E60" s="83" t="s">
        <v>73</v>
      </c>
      <c r="F60" s="42">
        <f t="shared" si="1"/>
        <v>3</v>
      </c>
      <c r="G60" s="42">
        <f t="shared" si="5"/>
        <v>1</v>
      </c>
      <c r="H60" s="42"/>
      <c r="I60" s="42"/>
    </row>
    <row r="61" spans="1:9" s="40" customFormat="1">
      <c r="A61" s="37">
        <v>57</v>
      </c>
      <c r="B61" s="36">
        <v>42065</v>
      </c>
      <c r="C61" s="37" t="s">
        <v>23</v>
      </c>
      <c r="D61" s="37">
        <f t="shared" si="0"/>
        <v>2015</v>
      </c>
      <c r="E61" s="37" t="s">
        <v>73</v>
      </c>
      <c r="F61" s="37">
        <f t="shared" si="1"/>
        <v>3</v>
      </c>
      <c r="G61" s="37">
        <f t="shared" si="5"/>
        <v>2</v>
      </c>
      <c r="H61" s="37">
        <f>+H54+1</f>
        <v>9</v>
      </c>
      <c r="I61" s="36" t="str">
        <f>2015&amp;$J$5&amp;F61&amp;$J$5&amp;G61&amp;$K$5&amp;2015&amp;$J$5&amp;F67&amp;$J$5&amp;G67</f>
        <v>2015.3.2-2015.3.8</v>
      </c>
    </row>
    <row r="62" spans="1:9" s="43" customFormat="1">
      <c r="A62" s="42">
        <v>58</v>
      </c>
      <c r="B62" s="41">
        <v>42066</v>
      </c>
      <c r="C62" s="42" t="s">
        <v>24</v>
      </c>
      <c r="D62" s="42">
        <f t="shared" si="0"/>
        <v>2015</v>
      </c>
      <c r="E62" s="82" t="s">
        <v>73</v>
      </c>
      <c r="F62" s="42">
        <f t="shared" si="1"/>
        <v>3</v>
      </c>
      <c r="G62" s="42">
        <f t="shared" si="5"/>
        <v>3</v>
      </c>
      <c r="H62" s="42"/>
      <c r="I62" s="42"/>
    </row>
    <row r="63" spans="1:9" s="43" customFormat="1">
      <c r="A63" s="42">
        <v>59</v>
      </c>
      <c r="B63" s="41">
        <v>42067</v>
      </c>
      <c r="C63" s="42" t="s">
        <v>25</v>
      </c>
      <c r="D63" s="42">
        <f t="shared" si="0"/>
        <v>2015</v>
      </c>
      <c r="E63" s="83" t="s">
        <v>73</v>
      </c>
      <c r="F63" s="42">
        <f t="shared" si="1"/>
        <v>3</v>
      </c>
      <c r="G63" s="42">
        <f t="shared" si="5"/>
        <v>4</v>
      </c>
      <c r="H63" s="42"/>
      <c r="I63" s="42"/>
    </row>
    <row r="64" spans="1:9" s="43" customFormat="1">
      <c r="A64" s="42">
        <v>60</v>
      </c>
      <c r="B64" s="41">
        <v>42068</v>
      </c>
      <c r="C64" s="42" t="s">
        <v>26</v>
      </c>
      <c r="D64" s="42">
        <f t="shared" si="0"/>
        <v>2015</v>
      </c>
      <c r="E64" s="83" t="s">
        <v>73</v>
      </c>
      <c r="F64" s="42">
        <f t="shared" si="1"/>
        <v>3</v>
      </c>
      <c r="G64" s="42">
        <f t="shared" si="5"/>
        <v>5</v>
      </c>
      <c r="H64" s="42"/>
      <c r="I64" s="42"/>
    </row>
    <row r="65" spans="1:9" s="43" customFormat="1">
      <c r="A65" s="42">
        <v>61</v>
      </c>
      <c r="B65" s="41">
        <v>42069</v>
      </c>
      <c r="C65" s="42" t="s">
        <v>27</v>
      </c>
      <c r="D65" s="42">
        <f t="shared" si="0"/>
        <v>2015</v>
      </c>
      <c r="E65" s="82" t="s">
        <v>73</v>
      </c>
      <c r="F65" s="42">
        <f t="shared" si="1"/>
        <v>3</v>
      </c>
      <c r="G65" s="42">
        <f t="shared" si="5"/>
        <v>6</v>
      </c>
      <c r="H65" s="42"/>
      <c r="I65" s="42"/>
    </row>
    <row r="66" spans="1:9" s="43" customFormat="1">
      <c r="A66" s="42">
        <v>62</v>
      </c>
      <c r="B66" s="41">
        <v>42070</v>
      </c>
      <c r="C66" s="42" t="s">
        <v>28</v>
      </c>
      <c r="D66" s="42">
        <f t="shared" si="0"/>
        <v>2015</v>
      </c>
      <c r="E66" s="83" t="s">
        <v>73</v>
      </c>
      <c r="F66" s="42">
        <f t="shared" si="1"/>
        <v>3</v>
      </c>
      <c r="G66" s="42">
        <f t="shared" si="5"/>
        <v>7</v>
      </c>
      <c r="H66" s="42"/>
      <c r="I66" s="42"/>
    </row>
    <row r="67" spans="1:9" s="43" customFormat="1">
      <c r="A67" s="42">
        <v>63</v>
      </c>
      <c r="B67" s="41">
        <v>42071</v>
      </c>
      <c r="C67" s="42" t="s">
        <v>29</v>
      </c>
      <c r="D67" s="42">
        <f t="shared" si="0"/>
        <v>2015</v>
      </c>
      <c r="E67" s="83" t="s">
        <v>73</v>
      </c>
      <c r="F67" s="42">
        <f t="shared" si="1"/>
        <v>3</v>
      </c>
      <c r="G67" s="42">
        <f t="shared" si="5"/>
        <v>8</v>
      </c>
      <c r="H67" s="42"/>
      <c r="I67" s="42"/>
    </row>
    <row r="68" spans="1:9" s="40" customFormat="1">
      <c r="A68" s="37">
        <v>64</v>
      </c>
      <c r="B68" s="36">
        <v>42072</v>
      </c>
      <c r="C68" s="37" t="s">
        <v>23</v>
      </c>
      <c r="D68" s="37">
        <f t="shared" si="0"/>
        <v>2015</v>
      </c>
      <c r="E68" s="37" t="s">
        <v>73</v>
      </c>
      <c r="F68" s="37">
        <f t="shared" si="1"/>
        <v>3</v>
      </c>
      <c r="G68" s="37">
        <f t="shared" si="5"/>
        <v>9</v>
      </c>
      <c r="H68" s="37">
        <f>+H61+1</f>
        <v>10</v>
      </c>
      <c r="I68" s="36" t="str">
        <f>2015&amp;$J$5&amp;F68&amp;$J$5&amp;G68&amp;$K$5&amp;2015&amp;$J$5&amp;F74&amp;$J$5&amp;G74</f>
        <v>2015.3.9-2015.3.15</v>
      </c>
    </row>
    <row r="69" spans="1:9" s="43" customFormat="1">
      <c r="A69" s="42">
        <v>65</v>
      </c>
      <c r="B69" s="41">
        <v>42073</v>
      </c>
      <c r="C69" s="42" t="s">
        <v>24</v>
      </c>
      <c r="D69" s="42">
        <f t="shared" ref="D69:D132" si="6">+YEAR(B69)</f>
        <v>2015</v>
      </c>
      <c r="E69" s="83" t="s">
        <v>73</v>
      </c>
      <c r="F69" s="42">
        <f t="shared" ref="F69:F132" si="7">+MONTH(B69)</f>
        <v>3</v>
      </c>
      <c r="G69" s="42">
        <f t="shared" si="5"/>
        <v>10</v>
      </c>
      <c r="H69" s="42"/>
      <c r="I69" s="42"/>
    </row>
    <row r="70" spans="1:9" s="43" customFormat="1">
      <c r="A70" s="42">
        <v>66</v>
      </c>
      <c r="B70" s="41">
        <v>42074</v>
      </c>
      <c r="C70" s="42" t="s">
        <v>25</v>
      </c>
      <c r="D70" s="42">
        <f t="shared" si="6"/>
        <v>2015</v>
      </c>
      <c r="E70" s="83" t="s">
        <v>73</v>
      </c>
      <c r="F70" s="42">
        <f t="shared" si="7"/>
        <v>3</v>
      </c>
      <c r="G70" s="42">
        <f t="shared" si="5"/>
        <v>11</v>
      </c>
      <c r="H70" s="42"/>
      <c r="I70" s="42"/>
    </row>
    <row r="71" spans="1:9" s="43" customFormat="1">
      <c r="A71" s="42">
        <v>67</v>
      </c>
      <c r="B71" s="41">
        <v>42075</v>
      </c>
      <c r="C71" s="42" t="s">
        <v>26</v>
      </c>
      <c r="D71" s="42">
        <f t="shared" si="6"/>
        <v>2015</v>
      </c>
      <c r="E71" s="82" t="s">
        <v>73</v>
      </c>
      <c r="F71" s="42">
        <f t="shared" si="7"/>
        <v>3</v>
      </c>
      <c r="G71" s="42">
        <f t="shared" si="5"/>
        <v>12</v>
      </c>
      <c r="H71" s="42"/>
      <c r="I71" s="42"/>
    </row>
    <row r="72" spans="1:9" s="43" customFormat="1">
      <c r="A72" s="42">
        <v>68</v>
      </c>
      <c r="B72" s="41">
        <v>42076</v>
      </c>
      <c r="C72" s="42" t="s">
        <v>27</v>
      </c>
      <c r="D72" s="42">
        <f t="shared" si="6"/>
        <v>2015</v>
      </c>
      <c r="E72" s="83" t="s">
        <v>73</v>
      </c>
      <c r="F72" s="42">
        <f t="shared" si="7"/>
        <v>3</v>
      </c>
      <c r="G72" s="42">
        <f t="shared" si="5"/>
        <v>13</v>
      </c>
      <c r="H72" s="42"/>
      <c r="I72" s="42"/>
    </row>
    <row r="73" spans="1:9" s="43" customFormat="1">
      <c r="A73" s="42">
        <v>69</v>
      </c>
      <c r="B73" s="41">
        <v>42077</v>
      </c>
      <c r="C73" s="42" t="s">
        <v>28</v>
      </c>
      <c r="D73" s="42">
        <f t="shared" si="6"/>
        <v>2015</v>
      </c>
      <c r="E73" s="83" t="s">
        <v>73</v>
      </c>
      <c r="F73" s="42">
        <f t="shared" si="7"/>
        <v>3</v>
      </c>
      <c r="G73" s="42">
        <f t="shared" si="5"/>
        <v>14</v>
      </c>
      <c r="H73" s="42"/>
      <c r="I73" s="42"/>
    </row>
    <row r="74" spans="1:9" s="43" customFormat="1">
      <c r="A74" s="42">
        <v>70</v>
      </c>
      <c r="B74" s="41">
        <v>42078</v>
      </c>
      <c r="C74" s="42" t="s">
        <v>29</v>
      </c>
      <c r="D74" s="42">
        <f t="shared" si="6"/>
        <v>2015</v>
      </c>
      <c r="E74" s="82" t="s">
        <v>73</v>
      </c>
      <c r="F74" s="42">
        <f t="shared" si="7"/>
        <v>3</v>
      </c>
      <c r="G74" s="42">
        <f t="shared" ref="G74:G137" si="8">+DAY(B74)</f>
        <v>15</v>
      </c>
      <c r="H74" s="42"/>
      <c r="I74" s="42"/>
    </row>
    <row r="75" spans="1:9" s="40" customFormat="1">
      <c r="A75" s="37">
        <v>71</v>
      </c>
      <c r="B75" s="36">
        <v>42079</v>
      </c>
      <c r="C75" s="37" t="s">
        <v>23</v>
      </c>
      <c r="D75" s="37">
        <f t="shared" si="6"/>
        <v>2015</v>
      </c>
      <c r="E75" s="37" t="s">
        <v>73</v>
      </c>
      <c r="F75" s="37">
        <f t="shared" si="7"/>
        <v>3</v>
      </c>
      <c r="G75" s="37">
        <f t="shared" si="8"/>
        <v>16</v>
      </c>
      <c r="H75" s="37">
        <f>+H68+1</f>
        <v>11</v>
      </c>
      <c r="I75" s="36" t="str">
        <f>2015&amp;$J$5&amp;F75&amp;$J$5&amp;G75&amp;$K$5&amp;2015&amp;$J$5&amp;F81&amp;$J$5&amp;G81</f>
        <v>2015.3.16-2015.3.22</v>
      </c>
    </row>
    <row r="76" spans="1:9" s="43" customFormat="1">
      <c r="A76" s="42">
        <v>72</v>
      </c>
      <c r="B76" s="41">
        <v>42080</v>
      </c>
      <c r="C76" s="42" t="s">
        <v>24</v>
      </c>
      <c r="D76" s="42">
        <f t="shared" si="6"/>
        <v>2015</v>
      </c>
      <c r="E76" s="83" t="s">
        <v>73</v>
      </c>
      <c r="F76" s="42">
        <f t="shared" si="7"/>
        <v>3</v>
      </c>
      <c r="G76" s="42">
        <f t="shared" si="8"/>
        <v>17</v>
      </c>
      <c r="H76" s="42"/>
      <c r="I76" s="42"/>
    </row>
    <row r="77" spans="1:9" s="43" customFormat="1">
      <c r="A77" s="42">
        <v>73</v>
      </c>
      <c r="B77" s="41">
        <v>42081</v>
      </c>
      <c r="C77" s="42" t="s">
        <v>25</v>
      </c>
      <c r="D77" s="42">
        <f t="shared" si="6"/>
        <v>2015</v>
      </c>
      <c r="E77" s="82" t="s">
        <v>73</v>
      </c>
      <c r="F77" s="42">
        <f t="shared" si="7"/>
        <v>3</v>
      </c>
      <c r="G77" s="42">
        <f t="shared" si="8"/>
        <v>18</v>
      </c>
      <c r="H77" s="42"/>
      <c r="I77" s="42"/>
    </row>
    <row r="78" spans="1:9" s="43" customFormat="1">
      <c r="A78" s="42">
        <v>74</v>
      </c>
      <c r="B78" s="41">
        <v>42082</v>
      </c>
      <c r="C78" s="42" t="s">
        <v>26</v>
      </c>
      <c r="D78" s="42">
        <f t="shared" si="6"/>
        <v>2015</v>
      </c>
      <c r="E78" s="83" t="s">
        <v>73</v>
      </c>
      <c r="F78" s="42">
        <f t="shared" si="7"/>
        <v>3</v>
      </c>
      <c r="G78" s="42">
        <f t="shared" si="8"/>
        <v>19</v>
      </c>
      <c r="H78" s="42"/>
      <c r="I78" s="42"/>
    </row>
    <row r="79" spans="1:9" s="43" customFormat="1">
      <c r="A79" s="42">
        <v>75</v>
      </c>
      <c r="B79" s="41">
        <v>42083</v>
      </c>
      <c r="C79" s="42" t="s">
        <v>27</v>
      </c>
      <c r="D79" s="42">
        <f t="shared" si="6"/>
        <v>2015</v>
      </c>
      <c r="E79" s="83" t="s">
        <v>73</v>
      </c>
      <c r="F79" s="42">
        <f t="shared" si="7"/>
        <v>3</v>
      </c>
      <c r="G79" s="42">
        <f t="shared" si="8"/>
        <v>20</v>
      </c>
      <c r="H79" s="42"/>
      <c r="I79" s="42"/>
    </row>
    <row r="80" spans="1:9" s="43" customFormat="1">
      <c r="A80" s="42">
        <v>76</v>
      </c>
      <c r="B80" s="41">
        <v>42084</v>
      </c>
      <c r="C80" s="42" t="s">
        <v>28</v>
      </c>
      <c r="D80" s="42">
        <f t="shared" si="6"/>
        <v>2015</v>
      </c>
      <c r="E80" s="82" t="s">
        <v>73</v>
      </c>
      <c r="F80" s="42">
        <f t="shared" si="7"/>
        <v>3</v>
      </c>
      <c r="G80" s="42">
        <f t="shared" si="8"/>
        <v>21</v>
      </c>
      <c r="H80" s="42"/>
      <c r="I80" s="42"/>
    </row>
    <row r="81" spans="1:9" s="43" customFormat="1">
      <c r="A81" s="42">
        <v>77</v>
      </c>
      <c r="B81" s="41">
        <v>42085</v>
      </c>
      <c r="C81" s="42" t="s">
        <v>29</v>
      </c>
      <c r="D81" s="42">
        <f t="shared" si="6"/>
        <v>2015</v>
      </c>
      <c r="E81" s="83" t="s">
        <v>73</v>
      </c>
      <c r="F81" s="42">
        <f t="shared" si="7"/>
        <v>3</v>
      </c>
      <c r="G81" s="42">
        <f t="shared" si="8"/>
        <v>22</v>
      </c>
      <c r="H81" s="42"/>
      <c r="I81" s="42"/>
    </row>
    <row r="82" spans="1:9" s="40" customFormat="1">
      <c r="A82" s="37">
        <v>78</v>
      </c>
      <c r="B82" s="36">
        <v>42086</v>
      </c>
      <c r="C82" s="37" t="s">
        <v>23</v>
      </c>
      <c r="D82" s="37">
        <f t="shared" si="6"/>
        <v>2015</v>
      </c>
      <c r="E82" s="37" t="s">
        <v>73</v>
      </c>
      <c r="F82" s="37">
        <f t="shared" si="7"/>
        <v>3</v>
      </c>
      <c r="G82" s="37">
        <f t="shared" si="8"/>
        <v>23</v>
      </c>
      <c r="H82" s="37">
        <f>+H75+1</f>
        <v>12</v>
      </c>
      <c r="I82" s="36" t="str">
        <f>2015&amp;$J$5&amp;F82&amp;$J$5&amp;G82&amp;$K$5&amp;2015&amp;$J$5&amp;F88&amp;$J$5&amp;G88</f>
        <v>2015.3.23-2015.3.29</v>
      </c>
    </row>
    <row r="83" spans="1:9" s="43" customFormat="1">
      <c r="A83" s="42">
        <v>79</v>
      </c>
      <c r="B83" s="41">
        <v>42087</v>
      </c>
      <c r="C83" s="42" t="s">
        <v>24</v>
      </c>
      <c r="D83" s="42">
        <f t="shared" si="6"/>
        <v>2015</v>
      </c>
      <c r="E83" s="82" t="s">
        <v>73</v>
      </c>
      <c r="F83" s="42">
        <f t="shared" si="7"/>
        <v>3</v>
      </c>
      <c r="G83" s="42">
        <f t="shared" si="8"/>
        <v>24</v>
      </c>
      <c r="H83" s="42"/>
      <c r="I83" s="42"/>
    </row>
    <row r="84" spans="1:9" s="43" customFormat="1">
      <c r="A84" s="42">
        <v>80</v>
      </c>
      <c r="B84" s="41">
        <v>42088</v>
      </c>
      <c r="C84" s="42" t="s">
        <v>25</v>
      </c>
      <c r="D84" s="42">
        <f t="shared" si="6"/>
        <v>2015</v>
      </c>
      <c r="E84" s="83" t="s">
        <v>73</v>
      </c>
      <c r="F84" s="42">
        <f t="shared" si="7"/>
        <v>3</v>
      </c>
      <c r="G84" s="42">
        <f t="shared" si="8"/>
        <v>25</v>
      </c>
      <c r="H84" s="42"/>
      <c r="I84" s="42"/>
    </row>
    <row r="85" spans="1:9" s="43" customFormat="1">
      <c r="A85" s="42">
        <v>81</v>
      </c>
      <c r="B85" s="41">
        <v>42089</v>
      </c>
      <c r="C85" s="42" t="s">
        <v>26</v>
      </c>
      <c r="D85" s="42">
        <f t="shared" si="6"/>
        <v>2015</v>
      </c>
      <c r="E85" s="83" t="s">
        <v>73</v>
      </c>
      <c r="F85" s="42">
        <f t="shared" si="7"/>
        <v>3</v>
      </c>
      <c r="G85" s="42">
        <f t="shared" si="8"/>
        <v>26</v>
      </c>
      <c r="H85" s="42"/>
      <c r="I85" s="42"/>
    </row>
    <row r="86" spans="1:9" s="43" customFormat="1">
      <c r="A86" s="42">
        <v>82</v>
      </c>
      <c r="B86" s="41">
        <v>42090</v>
      </c>
      <c r="C86" s="42" t="s">
        <v>27</v>
      </c>
      <c r="D86" s="42">
        <f t="shared" si="6"/>
        <v>2015</v>
      </c>
      <c r="E86" s="82" t="s">
        <v>73</v>
      </c>
      <c r="F86" s="42">
        <f t="shared" si="7"/>
        <v>3</v>
      </c>
      <c r="G86" s="42">
        <f t="shared" si="8"/>
        <v>27</v>
      </c>
      <c r="H86" s="42"/>
      <c r="I86" s="42"/>
    </row>
    <row r="87" spans="1:9" s="43" customFormat="1">
      <c r="A87" s="42">
        <v>83</v>
      </c>
      <c r="B87" s="41">
        <v>42091</v>
      </c>
      <c r="C87" s="42" t="s">
        <v>28</v>
      </c>
      <c r="D87" s="42">
        <f t="shared" si="6"/>
        <v>2015</v>
      </c>
      <c r="E87" s="83" t="s">
        <v>73</v>
      </c>
      <c r="F87" s="42">
        <f t="shared" si="7"/>
        <v>3</v>
      </c>
      <c r="G87" s="42">
        <f t="shared" si="8"/>
        <v>28</v>
      </c>
      <c r="H87" s="42"/>
      <c r="I87" s="42"/>
    </row>
    <row r="88" spans="1:9" s="43" customFormat="1">
      <c r="A88" s="42">
        <v>84</v>
      </c>
      <c r="B88" s="41">
        <v>42092</v>
      </c>
      <c r="C88" s="42" t="s">
        <v>29</v>
      </c>
      <c r="D88" s="42">
        <f t="shared" si="6"/>
        <v>2015</v>
      </c>
      <c r="E88" s="83" t="s">
        <v>73</v>
      </c>
      <c r="F88" s="42">
        <f t="shared" si="7"/>
        <v>3</v>
      </c>
      <c r="G88" s="42">
        <f t="shared" si="8"/>
        <v>29</v>
      </c>
      <c r="H88" s="42"/>
      <c r="I88" s="42"/>
    </row>
    <row r="89" spans="1:9" s="40" customFormat="1">
      <c r="A89" s="88">
        <v>85</v>
      </c>
      <c r="B89" s="87">
        <v>42093</v>
      </c>
      <c r="C89" s="37" t="s">
        <v>23</v>
      </c>
      <c r="D89" s="37">
        <f t="shared" si="6"/>
        <v>2015</v>
      </c>
      <c r="E89" s="37" t="s">
        <v>73</v>
      </c>
      <c r="F89" s="37">
        <f t="shared" si="7"/>
        <v>3</v>
      </c>
      <c r="G89" s="37">
        <f t="shared" si="8"/>
        <v>30</v>
      </c>
      <c r="H89" s="37">
        <f>+H82+1</f>
        <v>13</v>
      </c>
      <c r="I89" s="36" t="str">
        <f>2015&amp;$J$5&amp;F89&amp;$J$5&amp;G89&amp;$K$5&amp;2015&amp;$J$5&amp;F95&amp;$J$5&amp;G95</f>
        <v>2015.3.30-2015.4.5</v>
      </c>
    </row>
    <row r="90" spans="1:9" s="43" customFormat="1">
      <c r="A90" s="42">
        <v>86</v>
      </c>
      <c r="B90" s="41">
        <v>42094</v>
      </c>
      <c r="C90" s="42" t="s">
        <v>24</v>
      </c>
      <c r="D90" s="42">
        <f t="shared" si="6"/>
        <v>2015</v>
      </c>
      <c r="E90" s="83" t="s">
        <v>73</v>
      </c>
      <c r="F90" s="42">
        <f t="shared" si="7"/>
        <v>3</v>
      </c>
      <c r="G90" s="42">
        <f t="shared" si="8"/>
        <v>31</v>
      </c>
      <c r="H90" s="42"/>
      <c r="I90" s="42"/>
    </row>
    <row r="91" spans="1:9" s="43" customFormat="1">
      <c r="A91" s="42">
        <v>87</v>
      </c>
      <c r="B91" s="41">
        <v>42095</v>
      </c>
      <c r="C91" s="42" t="s">
        <v>25</v>
      </c>
      <c r="D91" s="42">
        <f t="shared" si="6"/>
        <v>2015</v>
      </c>
      <c r="E91" s="83" t="s">
        <v>73</v>
      </c>
      <c r="F91" s="42">
        <f t="shared" si="7"/>
        <v>4</v>
      </c>
      <c r="G91" s="42">
        <f t="shared" si="8"/>
        <v>1</v>
      </c>
      <c r="H91" s="42"/>
      <c r="I91" s="42"/>
    </row>
    <row r="92" spans="1:9" s="43" customFormat="1">
      <c r="A92" s="42">
        <v>88</v>
      </c>
      <c r="B92" s="41">
        <v>42096</v>
      </c>
      <c r="C92" s="42" t="s">
        <v>26</v>
      </c>
      <c r="D92" s="42">
        <f t="shared" si="6"/>
        <v>2015</v>
      </c>
      <c r="E92" s="82" t="s">
        <v>73</v>
      </c>
      <c r="F92" s="42">
        <f t="shared" si="7"/>
        <v>4</v>
      </c>
      <c r="G92" s="42">
        <f t="shared" si="8"/>
        <v>2</v>
      </c>
      <c r="H92" s="42"/>
      <c r="I92" s="42"/>
    </row>
    <row r="93" spans="1:9" s="43" customFormat="1">
      <c r="A93" s="42">
        <v>89</v>
      </c>
      <c r="B93" s="41">
        <v>42097</v>
      </c>
      <c r="C93" s="42" t="s">
        <v>27</v>
      </c>
      <c r="D93" s="42">
        <f t="shared" si="6"/>
        <v>2015</v>
      </c>
      <c r="E93" s="83" t="s">
        <v>73</v>
      </c>
      <c r="F93" s="42">
        <f t="shared" si="7"/>
        <v>4</v>
      </c>
      <c r="G93" s="42">
        <f t="shared" si="8"/>
        <v>3</v>
      </c>
      <c r="H93" s="42"/>
      <c r="I93" s="42"/>
    </row>
    <row r="94" spans="1:9" s="43" customFormat="1">
      <c r="A94" s="42">
        <v>90</v>
      </c>
      <c r="B94" s="41">
        <v>42098</v>
      </c>
      <c r="C94" s="42" t="s">
        <v>28</v>
      </c>
      <c r="D94" s="42">
        <f t="shared" si="6"/>
        <v>2015</v>
      </c>
      <c r="E94" s="83" t="s">
        <v>73</v>
      </c>
      <c r="F94" s="42">
        <f t="shared" si="7"/>
        <v>4</v>
      </c>
      <c r="G94" s="42">
        <f t="shared" si="8"/>
        <v>4</v>
      </c>
      <c r="H94" s="42"/>
      <c r="I94" s="42"/>
    </row>
    <row r="95" spans="1:9" s="43" customFormat="1">
      <c r="A95" s="42">
        <v>91</v>
      </c>
      <c r="B95" s="41">
        <v>42099</v>
      </c>
      <c r="C95" s="42" t="s">
        <v>29</v>
      </c>
      <c r="D95" s="42">
        <f t="shared" si="6"/>
        <v>2015</v>
      </c>
      <c r="E95" s="83" t="s">
        <v>74</v>
      </c>
      <c r="F95" s="42">
        <f t="shared" si="7"/>
        <v>4</v>
      </c>
      <c r="G95" s="42">
        <f t="shared" si="8"/>
        <v>5</v>
      </c>
      <c r="H95" s="42"/>
      <c r="I95" s="42"/>
    </row>
    <row r="96" spans="1:9" s="40" customFormat="1">
      <c r="A96" s="37">
        <v>92</v>
      </c>
      <c r="B96" s="36">
        <v>42100</v>
      </c>
      <c r="C96" s="37" t="s">
        <v>23</v>
      </c>
      <c r="D96" s="37">
        <f t="shared" si="6"/>
        <v>2015</v>
      </c>
      <c r="E96" s="37" t="s">
        <v>74</v>
      </c>
      <c r="F96" s="37">
        <f t="shared" si="7"/>
        <v>4</v>
      </c>
      <c r="G96" s="37">
        <f t="shared" si="8"/>
        <v>6</v>
      </c>
      <c r="H96" s="37">
        <f>+H89+1</f>
        <v>14</v>
      </c>
      <c r="I96" s="36" t="str">
        <f>2015&amp;$J$5&amp;F96&amp;$J$5&amp;G96&amp;$K$5&amp;2015&amp;$J$5&amp;F102&amp;$J$5&amp;G102</f>
        <v>2015.4.6-2015.4.12</v>
      </c>
    </row>
    <row r="97" spans="1:9" s="43" customFormat="1">
      <c r="A97" s="42">
        <v>93</v>
      </c>
      <c r="B97" s="41">
        <v>42101</v>
      </c>
      <c r="C97" s="42" t="s">
        <v>24</v>
      </c>
      <c r="D97" s="42">
        <f t="shared" si="6"/>
        <v>2015</v>
      </c>
      <c r="E97" s="83" t="s">
        <v>74</v>
      </c>
      <c r="F97" s="42">
        <f t="shared" si="7"/>
        <v>4</v>
      </c>
      <c r="G97" s="42">
        <f t="shared" si="8"/>
        <v>7</v>
      </c>
      <c r="H97" s="42"/>
      <c r="I97" s="42"/>
    </row>
    <row r="98" spans="1:9" s="43" customFormat="1">
      <c r="A98" s="42">
        <v>94</v>
      </c>
      <c r="B98" s="41">
        <v>42102</v>
      </c>
      <c r="C98" s="42" t="s">
        <v>25</v>
      </c>
      <c r="D98" s="42">
        <f t="shared" si="6"/>
        <v>2015</v>
      </c>
      <c r="E98" s="83" t="s">
        <v>74</v>
      </c>
      <c r="F98" s="42">
        <f t="shared" si="7"/>
        <v>4</v>
      </c>
      <c r="G98" s="42">
        <f t="shared" si="8"/>
        <v>8</v>
      </c>
      <c r="H98" s="42"/>
      <c r="I98" s="42"/>
    </row>
    <row r="99" spans="1:9" s="43" customFormat="1">
      <c r="A99" s="42">
        <v>95</v>
      </c>
      <c r="B99" s="41">
        <v>42103</v>
      </c>
      <c r="C99" s="42" t="s">
        <v>26</v>
      </c>
      <c r="D99" s="42">
        <f t="shared" si="6"/>
        <v>2015</v>
      </c>
      <c r="E99" s="83" t="s">
        <v>74</v>
      </c>
      <c r="F99" s="42">
        <f t="shared" si="7"/>
        <v>4</v>
      </c>
      <c r="G99" s="42">
        <f t="shared" si="8"/>
        <v>9</v>
      </c>
      <c r="H99" s="42"/>
      <c r="I99" s="42"/>
    </row>
    <row r="100" spans="1:9" s="43" customFormat="1">
      <c r="A100" s="42">
        <v>96</v>
      </c>
      <c r="B100" s="41">
        <v>42104</v>
      </c>
      <c r="C100" s="42" t="s">
        <v>27</v>
      </c>
      <c r="D100" s="42">
        <f t="shared" si="6"/>
        <v>2015</v>
      </c>
      <c r="E100" s="83" t="s">
        <v>74</v>
      </c>
      <c r="F100" s="42">
        <f t="shared" si="7"/>
        <v>4</v>
      </c>
      <c r="G100" s="42">
        <f t="shared" si="8"/>
        <v>10</v>
      </c>
      <c r="H100" s="42"/>
      <c r="I100" s="42"/>
    </row>
    <row r="101" spans="1:9" s="43" customFormat="1">
      <c r="A101" s="42">
        <v>97</v>
      </c>
      <c r="B101" s="41">
        <v>42105</v>
      </c>
      <c r="C101" s="42" t="s">
        <v>28</v>
      </c>
      <c r="D101" s="42">
        <f t="shared" si="6"/>
        <v>2015</v>
      </c>
      <c r="E101" s="83" t="s">
        <v>74</v>
      </c>
      <c r="F101" s="42">
        <f t="shared" si="7"/>
        <v>4</v>
      </c>
      <c r="G101" s="42">
        <f t="shared" si="8"/>
        <v>11</v>
      </c>
      <c r="H101" s="42"/>
      <c r="I101" s="42"/>
    </row>
    <row r="102" spans="1:9" s="43" customFormat="1">
      <c r="A102" s="42">
        <v>98</v>
      </c>
      <c r="B102" s="41">
        <v>42106</v>
      </c>
      <c r="C102" s="42" t="s">
        <v>29</v>
      </c>
      <c r="D102" s="42">
        <f t="shared" si="6"/>
        <v>2015</v>
      </c>
      <c r="E102" s="83" t="s">
        <v>74</v>
      </c>
      <c r="F102" s="42">
        <f t="shared" si="7"/>
        <v>4</v>
      </c>
      <c r="G102" s="42">
        <f t="shared" si="8"/>
        <v>12</v>
      </c>
      <c r="H102" s="42"/>
      <c r="I102" s="42"/>
    </row>
    <row r="103" spans="1:9" s="40" customFormat="1">
      <c r="A103" s="37">
        <v>99</v>
      </c>
      <c r="B103" s="36">
        <v>42107</v>
      </c>
      <c r="C103" s="37" t="s">
        <v>23</v>
      </c>
      <c r="D103" s="37">
        <f t="shared" si="6"/>
        <v>2015</v>
      </c>
      <c r="E103" s="37" t="s">
        <v>74</v>
      </c>
      <c r="F103" s="37">
        <f t="shared" si="7"/>
        <v>4</v>
      </c>
      <c r="G103" s="37">
        <f t="shared" si="8"/>
        <v>13</v>
      </c>
      <c r="H103" s="37">
        <f>+H96+1</f>
        <v>15</v>
      </c>
      <c r="I103" s="36" t="str">
        <f>2015&amp;$J$5&amp;F103&amp;$J$5&amp;G103&amp;$K$5&amp;2015&amp;$J$5&amp;F109&amp;$J$5&amp;G109</f>
        <v>2015.4.13-2015.4.19</v>
      </c>
    </row>
    <row r="104" spans="1:9" s="43" customFormat="1">
      <c r="A104" s="42">
        <v>100</v>
      </c>
      <c r="B104" s="41">
        <v>42108</v>
      </c>
      <c r="C104" s="42" t="s">
        <v>24</v>
      </c>
      <c r="D104" s="42">
        <f t="shared" si="6"/>
        <v>2015</v>
      </c>
      <c r="E104" s="83" t="s">
        <v>74</v>
      </c>
      <c r="F104" s="42">
        <f t="shared" si="7"/>
        <v>4</v>
      </c>
      <c r="G104" s="42">
        <f t="shared" si="8"/>
        <v>14</v>
      </c>
      <c r="H104" s="42"/>
      <c r="I104" s="42"/>
    </row>
    <row r="105" spans="1:9" s="43" customFormat="1">
      <c r="A105" s="42">
        <v>101</v>
      </c>
      <c r="B105" s="41">
        <v>42109</v>
      </c>
      <c r="C105" s="42" t="s">
        <v>25</v>
      </c>
      <c r="D105" s="42">
        <f t="shared" si="6"/>
        <v>2015</v>
      </c>
      <c r="E105" s="83" t="s">
        <v>74</v>
      </c>
      <c r="F105" s="42">
        <f t="shared" si="7"/>
        <v>4</v>
      </c>
      <c r="G105" s="42">
        <f t="shared" si="8"/>
        <v>15</v>
      </c>
      <c r="H105" s="42"/>
      <c r="I105" s="42"/>
    </row>
    <row r="106" spans="1:9" s="43" customFormat="1">
      <c r="A106" s="42">
        <v>102</v>
      </c>
      <c r="B106" s="41">
        <v>42110</v>
      </c>
      <c r="C106" s="42" t="s">
        <v>26</v>
      </c>
      <c r="D106" s="42">
        <f t="shared" si="6"/>
        <v>2015</v>
      </c>
      <c r="E106" s="83" t="s">
        <v>74</v>
      </c>
      <c r="F106" s="42">
        <f t="shared" si="7"/>
        <v>4</v>
      </c>
      <c r="G106" s="42">
        <f t="shared" si="8"/>
        <v>16</v>
      </c>
      <c r="H106" s="42"/>
      <c r="I106" s="42"/>
    </row>
    <row r="107" spans="1:9" s="43" customFormat="1">
      <c r="A107" s="42">
        <v>103</v>
      </c>
      <c r="B107" s="41">
        <v>42111</v>
      </c>
      <c r="C107" s="42" t="s">
        <v>27</v>
      </c>
      <c r="D107" s="42">
        <f t="shared" si="6"/>
        <v>2015</v>
      </c>
      <c r="E107" s="83" t="s">
        <v>74</v>
      </c>
      <c r="F107" s="42">
        <f t="shared" si="7"/>
        <v>4</v>
      </c>
      <c r="G107" s="42">
        <f t="shared" si="8"/>
        <v>17</v>
      </c>
      <c r="H107" s="42"/>
      <c r="I107" s="42"/>
    </row>
    <row r="108" spans="1:9" s="43" customFormat="1">
      <c r="A108" s="42">
        <v>104</v>
      </c>
      <c r="B108" s="41">
        <v>42112</v>
      </c>
      <c r="C108" s="42" t="s">
        <v>28</v>
      </c>
      <c r="D108" s="42">
        <f t="shared" si="6"/>
        <v>2015</v>
      </c>
      <c r="E108" s="83" t="s">
        <v>74</v>
      </c>
      <c r="F108" s="42">
        <f t="shared" si="7"/>
        <v>4</v>
      </c>
      <c r="G108" s="42">
        <f t="shared" si="8"/>
        <v>18</v>
      </c>
      <c r="H108" s="42"/>
      <c r="I108" s="42"/>
    </row>
    <row r="109" spans="1:9" s="43" customFormat="1">
      <c r="A109" s="42">
        <v>105</v>
      </c>
      <c r="B109" s="41">
        <v>42113</v>
      </c>
      <c r="C109" s="42" t="s">
        <v>29</v>
      </c>
      <c r="D109" s="42">
        <f t="shared" si="6"/>
        <v>2015</v>
      </c>
      <c r="E109" s="83" t="s">
        <v>74</v>
      </c>
      <c r="F109" s="42">
        <f t="shared" si="7"/>
        <v>4</v>
      </c>
      <c r="G109" s="42">
        <f t="shared" si="8"/>
        <v>19</v>
      </c>
      <c r="H109" s="42"/>
      <c r="I109" s="42"/>
    </row>
    <row r="110" spans="1:9" s="40" customFormat="1">
      <c r="A110" s="37">
        <v>106</v>
      </c>
      <c r="B110" s="36">
        <v>42114</v>
      </c>
      <c r="C110" s="37" t="s">
        <v>23</v>
      </c>
      <c r="D110" s="37">
        <f t="shared" si="6"/>
        <v>2015</v>
      </c>
      <c r="E110" s="37" t="s">
        <v>74</v>
      </c>
      <c r="F110" s="37">
        <f t="shared" si="7"/>
        <v>4</v>
      </c>
      <c r="G110" s="37">
        <f t="shared" si="8"/>
        <v>20</v>
      </c>
      <c r="H110" s="37">
        <f>+H103+1</f>
        <v>16</v>
      </c>
      <c r="I110" s="36" t="str">
        <f>2015&amp;$J$5&amp;F110&amp;$J$5&amp;G110&amp;$K$5&amp;2015&amp;$J$5&amp;F116&amp;$J$5&amp;G116</f>
        <v>2015.4.20-2015.4.26</v>
      </c>
    </row>
    <row r="111" spans="1:9" s="43" customFormat="1">
      <c r="A111" s="42">
        <v>107</v>
      </c>
      <c r="B111" s="41">
        <v>42115</v>
      </c>
      <c r="C111" s="42" t="s">
        <v>24</v>
      </c>
      <c r="D111" s="42">
        <f t="shared" si="6"/>
        <v>2015</v>
      </c>
      <c r="E111" s="83" t="s">
        <v>74</v>
      </c>
      <c r="F111" s="42">
        <f t="shared" si="7"/>
        <v>4</v>
      </c>
      <c r="G111" s="42">
        <f t="shared" si="8"/>
        <v>21</v>
      </c>
      <c r="H111" s="42"/>
      <c r="I111" s="42"/>
    </row>
    <row r="112" spans="1:9" s="43" customFormat="1">
      <c r="A112" s="42">
        <v>108</v>
      </c>
      <c r="B112" s="41">
        <v>42116</v>
      </c>
      <c r="C112" s="42" t="s">
        <v>25</v>
      </c>
      <c r="D112" s="42">
        <f t="shared" si="6"/>
        <v>2015</v>
      </c>
      <c r="E112" s="83" t="s">
        <v>74</v>
      </c>
      <c r="F112" s="42">
        <f t="shared" si="7"/>
        <v>4</v>
      </c>
      <c r="G112" s="42">
        <f t="shared" si="8"/>
        <v>22</v>
      </c>
      <c r="H112" s="42"/>
      <c r="I112" s="42"/>
    </row>
    <row r="113" spans="1:9" s="43" customFormat="1">
      <c r="A113" s="42">
        <v>109</v>
      </c>
      <c r="B113" s="41">
        <v>42117</v>
      </c>
      <c r="C113" s="42" t="s">
        <v>26</v>
      </c>
      <c r="D113" s="42">
        <f t="shared" si="6"/>
        <v>2015</v>
      </c>
      <c r="E113" s="83" t="s">
        <v>74</v>
      </c>
      <c r="F113" s="42">
        <f t="shared" si="7"/>
        <v>4</v>
      </c>
      <c r="G113" s="42">
        <f t="shared" si="8"/>
        <v>23</v>
      </c>
      <c r="H113" s="42"/>
      <c r="I113" s="42"/>
    </row>
    <row r="114" spans="1:9" s="43" customFormat="1">
      <c r="A114" s="42">
        <v>110</v>
      </c>
      <c r="B114" s="41">
        <v>42118</v>
      </c>
      <c r="C114" s="42" t="s">
        <v>27</v>
      </c>
      <c r="D114" s="42">
        <f t="shared" si="6"/>
        <v>2015</v>
      </c>
      <c r="E114" s="83" t="s">
        <v>74</v>
      </c>
      <c r="F114" s="42">
        <f t="shared" si="7"/>
        <v>4</v>
      </c>
      <c r="G114" s="42">
        <f t="shared" si="8"/>
        <v>24</v>
      </c>
      <c r="H114" s="42"/>
      <c r="I114" s="42"/>
    </row>
    <row r="115" spans="1:9" s="43" customFormat="1">
      <c r="A115" s="42">
        <v>111</v>
      </c>
      <c r="B115" s="41">
        <v>42119</v>
      </c>
      <c r="C115" s="42" t="s">
        <v>28</v>
      </c>
      <c r="D115" s="42">
        <f t="shared" si="6"/>
        <v>2015</v>
      </c>
      <c r="E115" s="83" t="s">
        <v>74</v>
      </c>
      <c r="F115" s="42">
        <f t="shared" si="7"/>
        <v>4</v>
      </c>
      <c r="G115" s="42">
        <f t="shared" si="8"/>
        <v>25</v>
      </c>
      <c r="H115" s="42"/>
      <c r="I115" s="42"/>
    </row>
    <row r="116" spans="1:9" s="43" customFormat="1">
      <c r="A116" s="42">
        <v>112</v>
      </c>
      <c r="B116" s="41">
        <v>42120</v>
      </c>
      <c r="C116" s="42" t="s">
        <v>29</v>
      </c>
      <c r="D116" s="42">
        <f t="shared" si="6"/>
        <v>2015</v>
      </c>
      <c r="E116" s="83" t="s">
        <v>74</v>
      </c>
      <c r="F116" s="42">
        <f t="shared" si="7"/>
        <v>4</v>
      </c>
      <c r="G116" s="42">
        <f t="shared" si="8"/>
        <v>26</v>
      </c>
      <c r="H116" s="42"/>
      <c r="I116" s="42"/>
    </row>
    <row r="117" spans="1:9" s="40" customFormat="1">
      <c r="A117" s="37">
        <v>113</v>
      </c>
      <c r="B117" s="36">
        <v>42121</v>
      </c>
      <c r="C117" s="37" t="s">
        <v>23</v>
      </c>
      <c r="D117" s="37">
        <f t="shared" si="6"/>
        <v>2015</v>
      </c>
      <c r="E117" s="37" t="s">
        <v>74</v>
      </c>
      <c r="F117" s="37">
        <f t="shared" si="7"/>
        <v>4</v>
      </c>
      <c r="G117" s="37">
        <f t="shared" si="8"/>
        <v>27</v>
      </c>
      <c r="H117" s="37">
        <f>+H110+1</f>
        <v>17</v>
      </c>
      <c r="I117" s="36" t="str">
        <f>2015&amp;$J$5&amp;F117&amp;$J$5&amp;G117&amp;$K$5&amp;2015&amp;$J$5&amp;F123&amp;$J$5&amp;G123</f>
        <v>2015.4.27-2015.5.3</v>
      </c>
    </row>
    <row r="118" spans="1:9" s="43" customFormat="1">
      <c r="A118" s="42">
        <v>114</v>
      </c>
      <c r="B118" s="41">
        <v>42122</v>
      </c>
      <c r="C118" s="42" t="s">
        <v>24</v>
      </c>
      <c r="D118" s="42">
        <f t="shared" si="6"/>
        <v>2015</v>
      </c>
      <c r="E118" s="83" t="s">
        <v>74</v>
      </c>
      <c r="F118" s="42">
        <f t="shared" si="7"/>
        <v>4</v>
      </c>
      <c r="G118" s="42">
        <f t="shared" si="8"/>
        <v>28</v>
      </c>
      <c r="H118" s="42"/>
      <c r="I118" s="42"/>
    </row>
    <row r="119" spans="1:9" s="43" customFormat="1">
      <c r="A119" s="42">
        <v>115</v>
      </c>
      <c r="B119" s="41">
        <v>42123</v>
      </c>
      <c r="C119" s="42" t="s">
        <v>25</v>
      </c>
      <c r="D119" s="42">
        <f t="shared" si="6"/>
        <v>2015</v>
      </c>
      <c r="E119" s="83" t="s">
        <v>74</v>
      </c>
      <c r="F119" s="42">
        <f t="shared" si="7"/>
        <v>4</v>
      </c>
      <c r="G119" s="42">
        <f t="shared" si="8"/>
        <v>29</v>
      </c>
      <c r="H119" s="42"/>
      <c r="I119" s="42"/>
    </row>
    <row r="120" spans="1:9" s="43" customFormat="1">
      <c r="A120" s="42">
        <v>116</v>
      </c>
      <c r="B120" s="41">
        <v>42124</v>
      </c>
      <c r="C120" s="42" t="s">
        <v>26</v>
      </c>
      <c r="D120" s="42">
        <f t="shared" si="6"/>
        <v>2015</v>
      </c>
      <c r="E120" s="83" t="s">
        <v>74</v>
      </c>
      <c r="F120" s="42">
        <f t="shared" si="7"/>
        <v>4</v>
      </c>
      <c r="G120" s="42">
        <f t="shared" si="8"/>
        <v>30</v>
      </c>
      <c r="H120" s="42"/>
      <c r="I120" s="42"/>
    </row>
    <row r="121" spans="1:9" s="43" customFormat="1">
      <c r="A121" s="42">
        <v>117</v>
      </c>
      <c r="B121" s="41">
        <v>42125</v>
      </c>
      <c r="C121" s="42" t="s">
        <v>27</v>
      </c>
      <c r="D121" s="42">
        <f t="shared" si="6"/>
        <v>2015</v>
      </c>
      <c r="E121" s="83" t="s">
        <v>74</v>
      </c>
      <c r="F121" s="42">
        <f t="shared" si="7"/>
        <v>5</v>
      </c>
      <c r="G121" s="42">
        <f t="shared" si="8"/>
        <v>1</v>
      </c>
      <c r="H121" s="42"/>
      <c r="I121" s="42"/>
    </row>
    <row r="122" spans="1:9" s="43" customFormat="1">
      <c r="A122" s="42">
        <v>118</v>
      </c>
      <c r="B122" s="41">
        <v>42126</v>
      </c>
      <c r="C122" s="42" t="s">
        <v>28</v>
      </c>
      <c r="D122" s="42">
        <f t="shared" si="6"/>
        <v>2015</v>
      </c>
      <c r="E122" s="83" t="s">
        <v>74</v>
      </c>
      <c r="F122" s="42">
        <f t="shared" si="7"/>
        <v>5</v>
      </c>
      <c r="G122" s="42">
        <f t="shared" si="8"/>
        <v>2</v>
      </c>
      <c r="H122" s="42"/>
      <c r="I122" s="42"/>
    </row>
    <row r="123" spans="1:9" s="43" customFormat="1">
      <c r="A123" s="42">
        <v>119</v>
      </c>
      <c r="B123" s="41">
        <v>42127</v>
      </c>
      <c r="C123" s="42" t="s">
        <v>29</v>
      </c>
      <c r="D123" s="42">
        <f t="shared" si="6"/>
        <v>2015</v>
      </c>
      <c r="E123" s="83" t="s">
        <v>74</v>
      </c>
      <c r="F123" s="42">
        <f t="shared" si="7"/>
        <v>5</v>
      </c>
      <c r="G123" s="42">
        <f t="shared" si="8"/>
        <v>3</v>
      </c>
      <c r="H123" s="42"/>
      <c r="I123" s="42"/>
    </row>
    <row r="124" spans="1:9" s="40" customFormat="1">
      <c r="A124" s="37">
        <v>120</v>
      </c>
      <c r="B124" s="36">
        <v>42128</v>
      </c>
      <c r="C124" s="37" t="s">
        <v>23</v>
      </c>
      <c r="D124" s="37">
        <f t="shared" si="6"/>
        <v>2015</v>
      </c>
      <c r="E124" s="37" t="s">
        <v>74</v>
      </c>
      <c r="F124" s="37">
        <f t="shared" si="7"/>
        <v>5</v>
      </c>
      <c r="G124" s="37">
        <f t="shared" si="8"/>
        <v>4</v>
      </c>
      <c r="H124" s="37">
        <f>+H117+1</f>
        <v>18</v>
      </c>
      <c r="I124" s="36" t="str">
        <f>2015&amp;$J$5&amp;F124&amp;$J$5&amp;G124&amp;$K$5&amp;2015&amp;$J$5&amp;F130&amp;$J$5&amp;G130</f>
        <v>2015.5.4-2015.5.10</v>
      </c>
    </row>
    <row r="125" spans="1:9" s="43" customFormat="1">
      <c r="A125" s="42">
        <v>121</v>
      </c>
      <c r="B125" s="41">
        <v>42129</v>
      </c>
      <c r="C125" s="42" t="s">
        <v>24</v>
      </c>
      <c r="D125" s="42">
        <f t="shared" si="6"/>
        <v>2015</v>
      </c>
      <c r="E125" s="83" t="s">
        <v>74</v>
      </c>
      <c r="F125" s="42">
        <f t="shared" si="7"/>
        <v>5</v>
      </c>
      <c r="G125" s="42">
        <f t="shared" si="8"/>
        <v>5</v>
      </c>
      <c r="H125" s="42"/>
      <c r="I125" s="42"/>
    </row>
    <row r="126" spans="1:9" s="43" customFormat="1">
      <c r="A126" s="42">
        <v>122</v>
      </c>
      <c r="B126" s="41">
        <v>42130</v>
      </c>
      <c r="C126" s="42" t="s">
        <v>25</v>
      </c>
      <c r="D126" s="42">
        <f t="shared" si="6"/>
        <v>2015</v>
      </c>
      <c r="E126" s="83" t="s">
        <v>74</v>
      </c>
      <c r="F126" s="42">
        <f t="shared" si="7"/>
        <v>5</v>
      </c>
      <c r="G126" s="42">
        <f t="shared" si="8"/>
        <v>6</v>
      </c>
      <c r="H126" s="42"/>
      <c r="I126" s="42"/>
    </row>
    <row r="127" spans="1:9" s="43" customFormat="1">
      <c r="A127" s="42">
        <v>123</v>
      </c>
      <c r="B127" s="41">
        <v>42131</v>
      </c>
      <c r="C127" s="42" t="s">
        <v>26</v>
      </c>
      <c r="D127" s="42">
        <f t="shared" si="6"/>
        <v>2015</v>
      </c>
      <c r="E127" s="83" t="s">
        <v>74</v>
      </c>
      <c r="F127" s="42">
        <f t="shared" si="7"/>
        <v>5</v>
      </c>
      <c r="G127" s="42">
        <f t="shared" si="8"/>
        <v>7</v>
      </c>
      <c r="H127" s="42"/>
      <c r="I127" s="42"/>
    </row>
    <row r="128" spans="1:9" s="43" customFormat="1">
      <c r="A128" s="42">
        <v>124</v>
      </c>
      <c r="B128" s="41">
        <v>42132</v>
      </c>
      <c r="C128" s="42" t="s">
        <v>27</v>
      </c>
      <c r="D128" s="42">
        <f t="shared" si="6"/>
        <v>2015</v>
      </c>
      <c r="E128" s="83" t="s">
        <v>74</v>
      </c>
      <c r="F128" s="42">
        <f t="shared" si="7"/>
        <v>5</v>
      </c>
      <c r="G128" s="42">
        <f t="shared" si="8"/>
        <v>8</v>
      </c>
      <c r="H128" s="42"/>
      <c r="I128" s="42"/>
    </row>
    <row r="129" spans="1:9" s="43" customFormat="1">
      <c r="A129" s="42">
        <v>125</v>
      </c>
      <c r="B129" s="41">
        <v>42133</v>
      </c>
      <c r="C129" s="42" t="s">
        <v>28</v>
      </c>
      <c r="D129" s="42">
        <f t="shared" si="6"/>
        <v>2015</v>
      </c>
      <c r="E129" s="83" t="s">
        <v>74</v>
      </c>
      <c r="F129" s="42">
        <f t="shared" si="7"/>
        <v>5</v>
      </c>
      <c r="G129" s="42">
        <f t="shared" si="8"/>
        <v>9</v>
      </c>
      <c r="H129" s="42"/>
      <c r="I129" s="42"/>
    </row>
    <row r="130" spans="1:9" s="43" customFormat="1">
      <c r="A130" s="42">
        <v>126</v>
      </c>
      <c r="B130" s="41">
        <v>42134</v>
      </c>
      <c r="C130" s="42" t="s">
        <v>29</v>
      </c>
      <c r="D130" s="42">
        <f t="shared" si="6"/>
        <v>2015</v>
      </c>
      <c r="E130" s="83" t="s">
        <v>74</v>
      </c>
      <c r="F130" s="42">
        <f t="shared" si="7"/>
        <v>5</v>
      </c>
      <c r="G130" s="42">
        <f t="shared" si="8"/>
        <v>10</v>
      </c>
      <c r="H130" s="42"/>
      <c r="I130" s="42"/>
    </row>
    <row r="131" spans="1:9" s="40" customFormat="1">
      <c r="A131" s="37">
        <v>127</v>
      </c>
      <c r="B131" s="36">
        <v>42135</v>
      </c>
      <c r="C131" s="37" t="s">
        <v>23</v>
      </c>
      <c r="D131" s="37">
        <f t="shared" si="6"/>
        <v>2015</v>
      </c>
      <c r="E131" s="37" t="s">
        <v>74</v>
      </c>
      <c r="F131" s="37">
        <f t="shared" si="7"/>
        <v>5</v>
      </c>
      <c r="G131" s="37">
        <f t="shared" si="8"/>
        <v>11</v>
      </c>
      <c r="H131" s="37">
        <f>+H124+1</f>
        <v>19</v>
      </c>
      <c r="I131" s="36" t="str">
        <f>2015&amp;$J$5&amp;F131&amp;$J$5&amp;G131&amp;$K$5&amp;2015&amp;$J$5&amp;F137&amp;$J$5&amp;G137</f>
        <v>2015.5.11-2015.5.17</v>
      </c>
    </row>
    <row r="132" spans="1:9" s="43" customFormat="1">
      <c r="A132" s="42">
        <v>128</v>
      </c>
      <c r="B132" s="41">
        <v>42136</v>
      </c>
      <c r="C132" s="42" t="s">
        <v>24</v>
      </c>
      <c r="D132" s="42">
        <f t="shared" si="6"/>
        <v>2015</v>
      </c>
      <c r="E132" s="83" t="s">
        <v>74</v>
      </c>
      <c r="F132" s="42">
        <f t="shared" si="7"/>
        <v>5</v>
      </c>
      <c r="G132" s="42">
        <f t="shared" si="8"/>
        <v>12</v>
      </c>
      <c r="H132" s="42"/>
      <c r="I132" s="42"/>
    </row>
    <row r="133" spans="1:9" s="43" customFormat="1">
      <c r="A133" s="42">
        <v>129</v>
      </c>
      <c r="B133" s="41">
        <v>42137</v>
      </c>
      <c r="C133" s="42" t="s">
        <v>25</v>
      </c>
      <c r="D133" s="42">
        <f t="shared" ref="D133:D196" si="9">+YEAR(B133)</f>
        <v>2015</v>
      </c>
      <c r="E133" s="83" t="s">
        <v>74</v>
      </c>
      <c r="F133" s="42">
        <f t="shared" ref="F133:F196" si="10">+MONTH(B133)</f>
        <v>5</v>
      </c>
      <c r="G133" s="42">
        <f t="shared" si="8"/>
        <v>13</v>
      </c>
      <c r="H133" s="42"/>
      <c r="I133" s="42"/>
    </row>
    <row r="134" spans="1:9" s="43" customFormat="1">
      <c r="A134" s="42">
        <v>130</v>
      </c>
      <c r="B134" s="41">
        <v>42138</v>
      </c>
      <c r="C134" s="42" t="s">
        <v>26</v>
      </c>
      <c r="D134" s="42">
        <f t="shared" si="9"/>
        <v>2015</v>
      </c>
      <c r="E134" s="83" t="s">
        <v>74</v>
      </c>
      <c r="F134" s="42">
        <f t="shared" si="10"/>
        <v>5</v>
      </c>
      <c r="G134" s="42">
        <f t="shared" si="8"/>
        <v>14</v>
      </c>
      <c r="H134" s="42"/>
      <c r="I134" s="42"/>
    </row>
    <row r="135" spans="1:9" s="43" customFormat="1">
      <c r="A135" s="42">
        <v>131</v>
      </c>
      <c r="B135" s="41">
        <v>42139</v>
      </c>
      <c r="C135" s="42" t="s">
        <v>27</v>
      </c>
      <c r="D135" s="42">
        <f t="shared" si="9"/>
        <v>2015</v>
      </c>
      <c r="E135" s="83" t="s">
        <v>74</v>
      </c>
      <c r="F135" s="42">
        <f t="shared" si="10"/>
        <v>5</v>
      </c>
      <c r="G135" s="42">
        <f t="shared" si="8"/>
        <v>15</v>
      </c>
      <c r="H135" s="42"/>
      <c r="I135" s="42"/>
    </row>
    <row r="136" spans="1:9" s="43" customFormat="1">
      <c r="A136" s="42">
        <v>132</v>
      </c>
      <c r="B136" s="41">
        <v>42140</v>
      </c>
      <c r="C136" s="42" t="s">
        <v>28</v>
      </c>
      <c r="D136" s="42">
        <f t="shared" si="9"/>
        <v>2015</v>
      </c>
      <c r="E136" s="83" t="s">
        <v>74</v>
      </c>
      <c r="F136" s="42">
        <f t="shared" si="10"/>
        <v>5</v>
      </c>
      <c r="G136" s="42">
        <f t="shared" si="8"/>
        <v>16</v>
      </c>
      <c r="H136" s="42"/>
      <c r="I136" s="42"/>
    </row>
    <row r="137" spans="1:9" s="43" customFormat="1">
      <c r="A137" s="42">
        <v>133</v>
      </c>
      <c r="B137" s="41">
        <v>42141</v>
      </c>
      <c r="C137" s="42" t="s">
        <v>29</v>
      </c>
      <c r="D137" s="42">
        <f t="shared" si="9"/>
        <v>2015</v>
      </c>
      <c r="E137" s="83" t="s">
        <v>74</v>
      </c>
      <c r="F137" s="42">
        <f t="shared" si="10"/>
        <v>5</v>
      </c>
      <c r="G137" s="42">
        <f t="shared" si="8"/>
        <v>17</v>
      </c>
      <c r="H137" s="42"/>
      <c r="I137" s="42"/>
    </row>
    <row r="138" spans="1:9" s="40" customFormat="1">
      <c r="A138" s="37">
        <v>134</v>
      </c>
      <c r="B138" s="36">
        <v>42142</v>
      </c>
      <c r="C138" s="37" t="s">
        <v>23</v>
      </c>
      <c r="D138" s="37">
        <f t="shared" si="9"/>
        <v>2015</v>
      </c>
      <c r="E138" s="37" t="s">
        <v>74</v>
      </c>
      <c r="F138" s="37">
        <f t="shared" si="10"/>
        <v>5</v>
      </c>
      <c r="G138" s="37">
        <f t="shared" ref="G138:G201" si="11">+DAY(B138)</f>
        <v>18</v>
      </c>
      <c r="H138" s="37">
        <f>+H131+1</f>
        <v>20</v>
      </c>
      <c r="I138" s="36" t="str">
        <f>2015&amp;$J$5&amp;F138&amp;$J$5&amp;G138&amp;$K$5&amp;2015&amp;$J$5&amp;F144&amp;$J$5&amp;G144</f>
        <v>2015.5.18-2015.5.24</v>
      </c>
    </row>
    <row r="139" spans="1:9" s="43" customFormat="1">
      <c r="A139" s="42">
        <v>135</v>
      </c>
      <c r="B139" s="41">
        <v>42143</v>
      </c>
      <c r="C139" s="42" t="s">
        <v>24</v>
      </c>
      <c r="D139" s="42">
        <f t="shared" si="9"/>
        <v>2015</v>
      </c>
      <c r="E139" s="83" t="s">
        <v>74</v>
      </c>
      <c r="F139" s="42">
        <f t="shared" si="10"/>
        <v>5</v>
      </c>
      <c r="G139" s="42">
        <f t="shared" si="11"/>
        <v>19</v>
      </c>
      <c r="H139" s="42"/>
      <c r="I139" s="42"/>
    </row>
    <row r="140" spans="1:9" s="43" customFormat="1">
      <c r="A140" s="42">
        <v>136</v>
      </c>
      <c r="B140" s="41">
        <v>42144</v>
      </c>
      <c r="C140" s="42" t="s">
        <v>25</v>
      </c>
      <c r="D140" s="42">
        <f t="shared" si="9"/>
        <v>2015</v>
      </c>
      <c r="E140" s="83" t="s">
        <v>74</v>
      </c>
      <c r="F140" s="42">
        <f t="shared" si="10"/>
        <v>5</v>
      </c>
      <c r="G140" s="42">
        <f t="shared" si="11"/>
        <v>20</v>
      </c>
      <c r="H140" s="42"/>
      <c r="I140" s="42"/>
    </row>
    <row r="141" spans="1:9" s="43" customFormat="1">
      <c r="A141" s="42">
        <v>137</v>
      </c>
      <c r="B141" s="41">
        <v>42145</v>
      </c>
      <c r="C141" s="42" t="s">
        <v>26</v>
      </c>
      <c r="D141" s="42">
        <f t="shared" si="9"/>
        <v>2015</v>
      </c>
      <c r="E141" s="83" t="s">
        <v>74</v>
      </c>
      <c r="F141" s="42">
        <f t="shared" si="10"/>
        <v>5</v>
      </c>
      <c r="G141" s="42">
        <f t="shared" si="11"/>
        <v>21</v>
      </c>
      <c r="H141" s="42"/>
      <c r="I141" s="42"/>
    </row>
    <row r="142" spans="1:9" s="43" customFormat="1">
      <c r="A142" s="42">
        <v>138</v>
      </c>
      <c r="B142" s="41">
        <v>42146</v>
      </c>
      <c r="C142" s="42" t="s">
        <v>27</v>
      </c>
      <c r="D142" s="42">
        <f t="shared" si="9"/>
        <v>2015</v>
      </c>
      <c r="E142" s="83" t="s">
        <v>74</v>
      </c>
      <c r="F142" s="42">
        <f t="shared" si="10"/>
        <v>5</v>
      </c>
      <c r="G142" s="42">
        <f t="shared" si="11"/>
        <v>22</v>
      </c>
      <c r="H142" s="42"/>
      <c r="I142" s="42"/>
    </row>
    <row r="143" spans="1:9" s="43" customFormat="1">
      <c r="A143" s="42">
        <v>139</v>
      </c>
      <c r="B143" s="41">
        <v>42147</v>
      </c>
      <c r="C143" s="42" t="s">
        <v>28</v>
      </c>
      <c r="D143" s="42">
        <f t="shared" si="9"/>
        <v>2015</v>
      </c>
      <c r="E143" s="83" t="s">
        <v>74</v>
      </c>
      <c r="F143" s="42">
        <f t="shared" si="10"/>
        <v>5</v>
      </c>
      <c r="G143" s="42">
        <f t="shared" si="11"/>
        <v>23</v>
      </c>
      <c r="H143" s="42"/>
      <c r="I143" s="42"/>
    </row>
    <row r="144" spans="1:9" s="43" customFormat="1">
      <c r="A144" s="42">
        <v>140</v>
      </c>
      <c r="B144" s="41">
        <v>42148</v>
      </c>
      <c r="C144" s="42" t="s">
        <v>29</v>
      </c>
      <c r="D144" s="42">
        <f t="shared" si="9"/>
        <v>2015</v>
      </c>
      <c r="E144" s="83" t="s">
        <v>74</v>
      </c>
      <c r="F144" s="42">
        <f t="shared" si="10"/>
        <v>5</v>
      </c>
      <c r="G144" s="42">
        <f t="shared" si="11"/>
        <v>24</v>
      </c>
      <c r="H144" s="42"/>
      <c r="I144" s="42"/>
    </row>
    <row r="145" spans="1:9" s="40" customFormat="1">
      <c r="A145" s="37">
        <v>141</v>
      </c>
      <c r="B145" s="36">
        <v>42149</v>
      </c>
      <c r="C145" s="37" t="s">
        <v>23</v>
      </c>
      <c r="D145" s="37">
        <f t="shared" si="9"/>
        <v>2015</v>
      </c>
      <c r="E145" s="37" t="s">
        <v>74</v>
      </c>
      <c r="F145" s="37">
        <f t="shared" si="10"/>
        <v>5</v>
      </c>
      <c r="G145" s="37">
        <f t="shared" si="11"/>
        <v>25</v>
      </c>
      <c r="H145" s="37">
        <f>+H138+1</f>
        <v>21</v>
      </c>
      <c r="I145" s="36" t="str">
        <f>2015&amp;$J$5&amp;F145&amp;$J$5&amp;G145&amp;$K$5&amp;2015&amp;$J$5&amp;F151&amp;$J$5&amp;G151</f>
        <v>2015.5.25-2015.5.31</v>
      </c>
    </row>
    <row r="146" spans="1:9" s="43" customFormat="1">
      <c r="A146" s="42">
        <v>142</v>
      </c>
      <c r="B146" s="41">
        <v>42150</v>
      </c>
      <c r="C146" s="42" t="s">
        <v>24</v>
      </c>
      <c r="D146" s="42">
        <f t="shared" si="9"/>
        <v>2015</v>
      </c>
      <c r="E146" s="83" t="s">
        <v>74</v>
      </c>
      <c r="F146" s="42">
        <f t="shared" si="10"/>
        <v>5</v>
      </c>
      <c r="G146" s="42">
        <f t="shared" si="11"/>
        <v>26</v>
      </c>
      <c r="H146" s="42"/>
      <c r="I146" s="42"/>
    </row>
    <row r="147" spans="1:9" s="43" customFormat="1">
      <c r="A147" s="42">
        <v>143</v>
      </c>
      <c r="B147" s="41">
        <v>42151</v>
      </c>
      <c r="C147" s="42" t="s">
        <v>25</v>
      </c>
      <c r="D147" s="42">
        <f t="shared" si="9"/>
        <v>2015</v>
      </c>
      <c r="E147" s="83" t="s">
        <v>74</v>
      </c>
      <c r="F147" s="42">
        <f t="shared" si="10"/>
        <v>5</v>
      </c>
      <c r="G147" s="42">
        <f t="shared" si="11"/>
        <v>27</v>
      </c>
      <c r="H147" s="42"/>
      <c r="I147" s="42"/>
    </row>
    <row r="148" spans="1:9" s="43" customFormat="1">
      <c r="A148" s="42">
        <v>144</v>
      </c>
      <c r="B148" s="41">
        <v>42152</v>
      </c>
      <c r="C148" s="42" t="s">
        <v>26</v>
      </c>
      <c r="D148" s="42">
        <f t="shared" si="9"/>
        <v>2015</v>
      </c>
      <c r="E148" s="83" t="s">
        <v>74</v>
      </c>
      <c r="F148" s="42">
        <f t="shared" si="10"/>
        <v>5</v>
      </c>
      <c r="G148" s="42">
        <f t="shared" si="11"/>
        <v>28</v>
      </c>
      <c r="H148" s="42"/>
      <c r="I148" s="42"/>
    </row>
    <row r="149" spans="1:9" s="43" customFormat="1">
      <c r="A149" s="42">
        <v>145</v>
      </c>
      <c r="B149" s="41">
        <v>42153</v>
      </c>
      <c r="C149" s="42" t="s">
        <v>27</v>
      </c>
      <c r="D149" s="42">
        <f t="shared" si="9"/>
        <v>2015</v>
      </c>
      <c r="E149" s="83" t="s">
        <v>74</v>
      </c>
      <c r="F149" s="42">
        <f t="shared" si="10"/>
        <v>5</v>
      </c>
      <c r="G149" s="42">
        <f t="shared" si="11"/>
        <v>29</v>
      </c>
      <c r="H149" s="42"/>
      <c r="I149" s="42"/>
    </row>
    <row r="150" spans="1:9" s="43" customFormat="1">
      <c r="A150" s="42">
        <v>146</v>
      </c>
      <c r="B150" s="41">
        <v>42154</v>
      </c>
      <c r="C150" s="42" t="s">
        <v>28</v>
      </c>
      <c r="D150" s="42">
        <f t="shared" si="9"/>
        <v>2015</v>
      </c>
      <c r="E150" s="83" t="s">
        <v>74</v>
      </c>
      <c r="F150" s="42">
        <f t="shared" si="10"/>
        <v>5</v>
      </c>
      <c r="G150" s="42">
        <f t="shared" si="11"/>
        <v>30</v>
      </c>
      <c r="H150" s="42"/>
      <c r="I150" s="42"/>
    </row>
    <row r="151" spans="1:9" s="43" customFormat="1">
      <c r="A151" s="42">
        <v>147</v>
      </c>
      <c r="B151" s="41">
        <v>42155</v>
      </c>
      <c r="C151" s="42" t="s">
        <v>29</v>
      </c>
      <c r="D151" s="42">
        <f t="shared" si="9"/>
        <v>2015</v>
      </c>
      <c r="E151" s="83" t="s">
        <v>74</v>
      </c>
      <c r="F151" s="42">
        <f t="shared" si="10"/>
        <v>5</v>
      </c>
      <c r="G151" s="42">
        <f t="shared" si="11"/>
        <v>31</v>
      </c>
      <c r="H151" s="42"/>
      <c r="I151" s="42"/>
    </row>
    <row r="152" spans="1:9" s="40" customFormat="1">
      <c r="A152" s="37">
        <v>148</v>
      </c>
      <c r="B152" s="36">
        <v>42156</v>
      </c>
      <c r="C152" s="37" t="s">
        <v>23</v>
      </c>
      <c r="D152" s="37">
        <f t="shared" si="9"/>
        <v>2015</v>
      </c>
      <c r="E152" s="37" t="s">
        <v>74</v>
      </c>
      <c r="F152" s="37">
        <f t="shared" si="10"/>
        <v>6</v>
      </c>
      <c r="G152" s="37">
        <f t="shared" si="11"/>
        <v>1</v>
      </c>
      <c r="H152" s="37">
        <f>+H145+1</f>
        <v>22</v>
      </c>
      <c r="I152" s="36" t="str">
        <f>2015&amp;$J$5&amp;F152&amp;$J$5&amp;G152&amp;$K$5&amp;2015&amp;$J$5&amp;F158&amp;$J$5&amp;G158</f>
        <v>2015.6.1-2015.6.7</v>
      </c>
    </row>
    <row r="153" spans="1:9" s="43" customFormat="1">
      <c r="A153" s="42">
        <v>149</v>
      </c>
      <c r="B153" s="41">
        <v>42157</v>
      </c>
      <c r="C153" s="42" t="s">
        <v>24</v>
      </c>
      <c r="D153" s="42">
        <f t="shared" si="9"/>
        <v>2015</v>
      </c>
      <c r="E153" s="83" t="s">
        <v>74</v>
      </c>
      <c r="F153" s="42">
        <f t="shared" si="10"/>
        <v>6</v>
      </c>
      <c r="G153" s="42">
        <f t="shared" si="11"/>
        <v>2</v>
      </c>
      <c r="H153" s="42"/>
      <c r="I153" s="42"/>
    </row>
    <row r="154" spans="1:9" s="43" customFormat="1">
      <c r="A154" s="42">
        <v>150</v>
      </c>
      <c r="B154" s="41">
        <v>42158</v>
      </c>
      <c r="C154" s="42" t="s">
        <v>25</v>
      </c>
      <c r="D154" s="42">
        <f t="shared" si="9"/>
        <v>2015</v>
      </c>
      <c r="E154" s="83" t="s">
        <v>74</v>
      </c>
      <c r="F154" s="42">
        <f t="shared" si="10"/>
        <v>6</v>
      </c>
      <c r="G154" s="42">
        <f t="shared" si="11"/>
        <v>3</v>
      </c>
      <c r="H154" s="42"/>
      <c r="I154" s="42"/>
    </row>
    <row r="155" spans="1:9" s="43" customFormat="1">
      <c r="A155" s="42">
        <v>151</v>
      </c>
      <c r="B155" s="41">
        <v>42159</v>
      </c>
      <c r="C155" s="42" t="s">
        <v>26</v>
      </c>
      <c r="D155" s="42">
        <f t="shared" si="9"/>
        <v>2015</v>
      </c>
      <c r="E155" s="83" t="s">
        <v>74</v>
      </c>
      <c r="F155" s="42">
        <f t="shared" si="10"/>
        <v>6</v>
      </c>
      <c r="G155" s="42">
        <f t="shared" si="11"/>
        <v>4</v>
      </c>
      <c r="H155" s="42"/>
      <c r="I155" s="42"/>
    </row>
    <row r="156" spans="1:9" s="43" customFormat="1">
      <c r="A156" s="42">
        <v>152</v>
      </c>
      <c r="B156" s="41">
        <v>42160</v>
      </c>
      <c r="C156" s="42" t="s">
        <v>27</v>
      </c>
      <c r="D156" s="42">
        <f t="shared" si="9"/>
        <v>2015</v>
      </c>
      <c r="E156" s="83" t="s">
        <v>74</v>
      </c>
      <c r="F156" s="42">
        <f t="shared" si="10"/>
        <v>6</v>
      </c>
      <c r="G156" s="42">
        <f t="shared" si="11"/>
        <v>5</v>
      </c>
      <c r="H156" s="42"/>
      <c r="I156" s="42"/>
    </row>
    <row r="157" spans="1:9" s="43" customFormat="1">
      <c r="A157" s="42">
        <v>153</v>
      </c>
      <c r="B157" s="41">
        <v>42161</v>
      </c>
      <c r="C157" s="42" t="s">
        <v>28</v>
      </c>
      <c r="D157" s="42">
        <f t="shared" si="9"/>
        <v>2015</v>
      </c>
      <c r="E157" s="83" t="s">
        <v>74</v>
      </c>
      <c r="F157" s="42">
        <f t="shared" si="10"/>
        <v>6</v>
      </c>
      <c r="G157" s="42">
        <f t="shared" si="11"/>
        <v>6</v>
      </c>
      <c r="H157" s="42"/>
      <c r="I157" s="42"/>
    </row>
    <row r="158" spans="1:9" s="43" customFormat="1">
      <c r="A158" s="42">
        <v>154</v>
      </c>
      <c r="B158" s="41">
        <v>42162</v>
      </c>
      <c r="C158" s="42" t="s">
        <v>29</v>
      </c>
      <c r="D158" s="42">
        <f t="shared" si="9"/>
        <v>2015</v>
      </c>
      <c r="E158" s="83" t="s">
        <v>74</v>
      </c>
      <c r="F158" s="42">
        <f t="shared" si="10"/>
        <v>6</v>
      </c>
      <c r="G158" s="42">
        <f t="shared" si="11"/>
        <v>7</v>
      </c>
      <c r="H158" s="42"/>
      <c r="I158" s="42"/>
    </row>
    <row r="159" spans="1:9" s="40" customFormat="1">
      <c r="A159" s="37">
        <v>155</v>
      </c>
      <c r="B159" s="36">
        <v>42163</v>
      </c>
      <c r="C159" s="37" t="s">
        <v>23</v>
      </c>
      <c r="D159" s="37">
        <f t="shared" si="9"/>
        <v>2015</v>
      </c>
      <c r="E159" s="37" t="s">
        <v>74</v>
      </c>
      <c r="F159" s="37">
        <f t="shared" si="10"/>
        <v>6</v>
      </c>
      <c r="G159" s="37">
        <f t="shared" si="11"/>
        <v>8</v>
      </c>
      <c r="H159" s="37">
        <f>+H152+1</f>
        <v>23</v>
      </c>
      <c r="I159" s="36" t="str">
        <f>2015&amp;$J$5&amp;F159&amp;$J$5&amp;G159&amp;$K$5&amp;2015&amp;$J$5&amp;F165&amp;$J$5&amp;G165</f>
        <v>2015.6.8-2015.6.14</v>
      </c>
    </row>
    <row r="160" spans="1:9" s="43" customFormat="1">
      <c r="A160" s="42">
        <v>156</v>
      </c>
      <c r="B160" s="41">
        <v>42164</v>
      </c>
      <c r="C160" s="42" t="s">
        <v>24</v>
      </c>
      <c r="D160" s="42">
        <f t="shared" si="9"/>
        <v>2015</v>
      </c>
      <c r="E160" s="83" t="s">
        <v>74</v>
      </c>
      <c r="F160" s="42">
        <f t="shared" si="10"/>
        <v>6</v>
      </c>
      <c r="G160" s="42">
        <f t="shared" si="11"/>
        <v>9</v>
      </c>
      <c r="H160" s="42"/>
      <c r="I160" s="42"/>
    </row>
    <row r="161" spans="1:9" s="43" customFormat="1">
      <c r="A161" s="42">
        <v>157</v>
      </c>
      <c r="B161" s="41">
        <v>42165</v>
      </c>
      <c r="C161" s="42" t="s">
        <v>25</v>
      </c>
      <c r="D161" s="42">
        <f t="shared" si="9"/>
        <v>2015</v>
      </c>
      <c r="E161" s="83" t="s">
        <v>74</v>
      </c>
      <c r="F161" s="42">
        <f t="shared" si="10"/>
        <v>6</v>
      </c>
      <c r="G161" s="42">
        <f t="shared" si="11"/>
        <v>10</v>
      </c>
      <c r="H161" s="42"/>
      <c r="I161" s="42"/>
    </row>
    <row r="162" spans="1:9" s="43" customFormat="1">
      <c r="A162" s="42">
        <v>158</v>
      </c>
      <c r="B162" s="41">
        <v>42166</v>
      </c>
      <c r="C162" s="42" t="s">
        <v>26</v>
      </c>
      <c r="D162" s="42">
        <f t="shared" si="9"/>
        <v>2015</v>
      </c>
      <c r="E162" s="83" t="s">
        <v>74</v>
      </c>
      <c r="F162" s="42">
        <f t="shared" si="10"/>
        <v>6</v>
      </c>
      <c r="G162" s="42">
        <f t="shared" si="11"/>
        <v>11</v>
      </c>
      <c r="H162" s="42"/>
      <c r="I162" s="42"/>
    </row>
    <row r="163" spans="1:9" s="43" customFormat="1">
      <c r="A163" s="42">
        <v>159</v>
      </c>
      <c r="B163" s="41">
        <v>42167</v>
      </c>
      <c r="C163" s="42" t="s">
        <v>27</v>
      </c>
      <c r="D163" s="42">
        <f t="shared" si="9"/>
        <v>2015</v>
      </c>
      <c r="E163" s="83" t="s">
        <v>74</v>
      </c>
      <c r="F163" s="42">
        <f t="shared" si="10"/>
        <v>6</v>
      </c>
      <c r="G163" s="42">
        <f t="shared" si="11"/>
        <v>12</v>
      </c>
      <c r="H163" s="42"/>
      <c r="I163" s="42"/>
    </row>
    <row r="164" spans="1:9" s="43" customFormat="1">
      <c r="A164" s="42">
        <v>160</v>
      </c>
      <c r="B164" s="41">
        <v>42168</v>
      </c>
      <c r="C164" s="42" t="s">
        <v>28</v>
      </c>
      <c r="D164" s="42">
        <f t="shared" si="9"/>
        <v>2015</v>
      </c>
      <c r="E164" s="83" t="s">
        <v>74</v>
      </c>
      <c r="F164" s="42">
        <f t="shared" si="10"/>
        <v>6</v>
      </c>
      <c r="G164" s="42">
        <f t="shared" si="11"/>
        <v>13</v>
      </c>
      <c r="H164" s="42"/>
      <c r="I164" s="42"/>
    </row>
    <row r="165" spans="1:9" s="43" customFormat="1">
      <c r="A165" s="42">
        <v>161</v>
      </c>
      <c r="B165" s="41">
        <v>42169</v>
      </c>
      <c r="C165" s="42" t="s">
        <v>29</v>
      </c>
      <c r="D165" s="42">
        <f t="shared" si="9"/>
        <v>2015</v>
      </c>
      <c r="E165" s="83" t="s">
        <v>74</v>
      </c>
      <c r="F165" s="42">
        <f t="shared" si="10"/>
        <v>6</v>
      </c>
      <c r="G165" s="42">
        <f t="shared" si="11"/>
        <v>14</v>
      </c>
      <c r="H165" s="42"/>
      <c r="I165" s="42"/>
    </row>
    <row r="166" spans="1:9" s="40" customFormat="1">
      <c r="A166" s="37">
        <v>162</v>
      </c>
      <c r="B166" s="36">
        <v>42170</v>
      </c>
      <c r="C166" s="37" t="s">
        <v>23</v>
      </c>
      <c r="D166" s="37">
        <f t="shared" si="9"/>
        <v>2015</v>
      </c>
      <c r="E166" s="37" t="s">
        <v>74</v>
      </c>
      <c r="F166" s="37">
        <f t="shared" si="10"/>
        <v>6</v>
      </c>
      <c r="G166" s="37">
        <f t="shared" si="11"/>
        <v>15</v>
      </c>
      <c r="H166" s="37">
        <f>+H159+1</f>
        <v>24</v>
      </c>
      <c r="I166" s="36" t="str">
        <f>2015&amp;$J$5&amp;F166&amp;$J$5&amp;G166&amp;$K$5&amp;2015&amp;$J$5&amp;F172&amp;$J$5&amp;G172</f>
        <v>2015.6.15-2015.6.21</v>
      </c>
    </row>
    <row r="167" spans="1:9" s="43" customFormat="1">
      <c r="A167" s="42">
        <v>163</v>
      </c>
      <c r="B167" s="41">
        <v>42171</v>
      </c>
      <c r="C167" s="42" t="s">
        <v>24</v>
      </c>
      <c r="D167" s="42">
        <f t="shared" si="9"/>
        <v>2015</v>
      </c>
      <c r="E167" s="83" t="s">
        <v>74</v>
      </c>
      <c r="F167" s="42">
        <f t="shared" si="10"/>
        <v>6</v>
      </c>
      <c r="G167" s="42">
        <f t="shared" si="11"/>
        <v>16</v>
      </c>
      <c r="H167" s="42"/>
      <c r="I167" s="42"/>
    </row>
    <row r="168" spans="1:9" s="43" customFormat="1">
      <c r="A168" s="42">
        <v>164</v>
      </c>
      <c r="B168" s="41">
        <v>42172</v>
      </c>
      <c r="C168" s="42" t="s">
        <v>25</v>
      </c>
      <c r="D168" s="42">
        <f t="shared" si="9"/>
        <v>2015</v>
      </c>
      <c r="E168" s="83" t="s">
        <v>74</v>
      </c>
      <c r="F168" s="42">
        <f t="shared" si="10"/>
        <v>6</v>
      </c>
      <c r="G168" s="42">
        <f t="shared" si="11"/>
        <v>17</v>
      </c>
      <c r="H168" s="42"/>
      <c r="I168" s="42"/>
    </row>
    <row r="169" spans="1:9" s="43" customFormat="1">
      <c r="A169" s="42">
        <v>165</v>
      </c>
      <c r="B169" s="41">
        <v>42173</v>
      </c>
      <c r="C169" s="42" t="s">
        <v>26</v>
      </c>
      <c r="D169" s="42">
        <f t="shared" si="9"/>
        <v>2015</v>
      </c>
      <c r="E169" s="83" t="s">
        <v>74</v>
      </c>
      <c r="F169" s="42">
        <f t="shared" si="10"/>
        <v>6</v>
      </c>
      <c r="G169" s="42">
        <f t="shared" si="11"/>
        <v>18</v>
      </c>
      <c r="H169" s="42"/>
      <c r="I169" s="42"/>
    </row>
    <row r="170" spans="1:9" s="43" customFormat="1">
      <c r="A170" s="42">
        <v>166</v>
      </c>
      <c r="B170" s="41">
        <v>42174</v>
      </c>
      <c r="C170" s="42" t="s">
        <v>27</v>
      </c>
      <c r="D170" s="42">
        <f t="shared" si="9"/>
        <v>2015</v>
      </c>
      <c r="E170" s="83" t="s">
        <v>74</v>
      </c>
      <c r="F170" s="42">
        <f t="shared" si="10"/>
        <v>6</v>
      </c>
      <c r="G170" s="42">
        <f t="shared" si="11"/>
        <v>19</v>
      </c>
      <c r="H170" s="42"/>
      <c r="I170" s="42"/>
    </row>
    <row r="171" spans="1:9" s="43" customFormat="1">
      <c r="A171" s="42">
        <v>167</v>
      </c>
      <c r="B171" s="41">
        <v>42175</v>
      </c>
      <c r="C171" s="42" t="s">
        <v>28</v>
      </c>
      <c r="D171" s="42">
        <f t="shared" si="9"/>
        <v>2015</v>
      </c>
      <c r="E171" s="83" t="s">
        <v>74</v>
      </c>
      <c r="F171" s="42">
        <f t="shared" si="10"/>
        <v>6</v>
      </c>
      <c r="G171" s="42">
        <f t="shared" si="11"/>
        <v>20</v>
      </c>
      <c r="H171" s="42"/>
      <c r="I171" s="42"/>
    </row>
    <row r="172" spans="1:9" s="43" customFormat="1">
      <c r="A172" s="42">
        <v>168</v>
      </c>
      <c r="B172" s="41">
        <v>42176</v>
      </c>
      <c r="C172" s="42" t="s">
        <v>29</v>
      </c>
      <c r="D172" s="42">
        <f t="shared" si="9"/>
        <v>2015</v>
      </c>
      <c r="E172" s="83" t="s">
        <v>74</v>
      </c>
      <c r="F172" s="42">
        <f t="shared" si="10"/>
        <v>6</v>
      </c>
      <c r="G172" s="42">
        <f t="shared" si="11"/>
        <v>21</v>
      </c>
      <c r="H172" s="42"/>
      <c r="I172" s="42"/>
    </row>
    <row r="173" spans="1:9" s="40" customFormat="1">
      <c r="A173" s="37">
        <v>169</v>
      </c>
      <c r="B173" s="36">
        <v>42177</v>
      </c>
      <c r="C173" s="37" t="s">
        <v>23</v>
      </c>
      <c r="D173" s="37">
        <f t="shared" si="9"/>
        <v>2015</v>
      </c>
      <c r="E173" s="37" t="s">
        <v>74</v>
      </c>
      <c r="F173" s="37">
        <f t="shared" si="10"/>
        <v>6</v>
      </c>
      <c r="G173" s="37">
        <f t="shared" si="11"/>
        <v>22</v>
      </c>
      <c r="H173" s="37">
        <f>+H166+1</f>
        <v>25</v>
      </c>
      <c r="I173" s="36" t="str">
        <f>2015&amp;$J$5&amp;F173&amp;$J$5&amp;G173&amp;$K$5&amp;2015&amp;$J$5&amp;F179&amp;$J$5&amp;G179</f>
        <v>2015.6.22-2015.6.28</v>
      </c>
    </row>
    <row r="174" spans="1:9" s="43" customFormat="1">
      <c r="A174" s="42">
        <v>170</v>
      </c>
      <c r="B174" s="41">
        <v>42178</v>
      </c>
      <c r="C174" s="42" t="s">
        <v>24</v>
      </c>
      <c r="D174" s="42">
        <f t="shared" si="9"/>
        <v>2015</v>
      </c>
      <c r="E174" s="83" t="s">
        <v>74</v>
      </c>
      <c r="F174" s="42">
        <f t="shared" si="10"/>
        <v>6</v>
      </c>
      <c r="G174" s="42">
        <f t="shared" si="11"/>
        <v>23</v>
      </c>
      <c r="H174" s="42"/>
      <c r="I174" s="42"/>
    </row>
    <row r="175" spans="1:9" s="43" customFormat="1">
      <c r="A175" s="42">
        <v>171</v>
      </c>
      <c r="B175" s="41">
        <v>42179</v>
      </c>
      <c r="C175" s="42" t="s">
        <v>25</v>
      </c>
      <c r="D175" s="42">
        <f t="shared" si="9"/>
        <v>2015</v>
      </c>
      <c r="E175" s="83" t="s">
        <v>74</v>
      </c>
      <c r="F175" s="42">
        <f t="shared" si="10"/>
        <v>6</v>
      </c>
      <c r="G175" s="42">
        <f t="shared" si="11"/>
        <v>24</v>
      </c>
      <c r="H175" s="42"/>
      <c r="I175" s="42"/>
    </row>
    <row r="176" spans="1:9" s="43" customFormat="1">
      <c r="A176" s="42">
        <v>172</v>
      </c>
      <c r="B176" s="41">
        <v>42180</v>
      </c>
      <c r="C176" s="42" t="s">
        <v>26</v>
      </c>
      <c r="D176" s="42">
        <f t="shared" si="9"/>
        <v>2015</v>
      </c>
      <c r="E176" s="83" t="s">
        <v>74</v>
      </c>
      <c r="F176" s="42">
        <f t="shared" si="10"/>
        <v>6</v>
      </c>
      <c r="G176" s="42">
        <f t="shared" si="11"/>
        <v>25</v>
      </c>
      <c r="H176" s="42"/>
      <c r="I176" s="42"/>
    </row>
    <row r="177" spans="1:9" s="43" customFormat="1">
      <c r="A177" s="42">
        <v>173</v>
      </c>
      <c r="B177" s="41">
        <v>42181</v>
      </c>
      <c r="C177" s="42" t="s">
        <v>27</v>
      </c>
      <c r="D177" s="42">
        <f t="shared" si="9"/>
        <v>2015</v>
      </c>
      <c r="E177" s="83" t="s">
        <v>74</v>
      </c>
      <c r="F177" s="42">
        <f t="shared" si="10"/>
        <v>6</v>
      </c>
      <c r="G177" s="42">
        <f t="shared" si="11"/>
        <v>26</v>
      </c>
      <c r="H177" s="42"/>
      <c r="I177" s="42"/>
    </row>
    <row r="178" spans="1:9" s="43" customFormat="1">
      <c r="A178" s="42">
        <v>174</v>
      </c>
      <c r="B178" s="41">
        <v>42182</v>
      </c>
      <c r="C178" s="42" t="s">
        <v>28</v>
      </c>
      <c r="D178" s="42">
        <f t="shared" si="9"/>
        <v>2015</v>
      </c>
      <c r="E178" s="83" t="s">
        <v>74</v>
      </c>
      <c r="F178" s="42">
        <f t="shared" si="10"/>
        <v>6</v>
      </c>
      <c r="G178" s="42">
        <f t="shared" si="11"/>
        <v>27</v>
      </c>
      <c r="H178" s="42"/>
      <c r="I178" s="42"/>
    </row>
    <row r="179" spans="1:9" s="43" customFormat="1">
      <c r="A179" s="42">
        <v>175</v>
      </c>
      <c r="B179" s="41">
        <v>42183</v>
      </c>
      <c r="C179" s="42" t="s">
        <v>29</v>
      </c>
      <c r="D179" s="42">
        <f t="shared" si="9"/>
        <v>2015</v>
      </c>
      <c r="E179" s="83" t="s">
        <v>74</v>
      </c>
      <c r="F179" s="42">
        <f t="shared" si="10"/>
        <v>6</v>
      </c>
      <c r="G179" s="42">
        <f t="shared" si="11"/>
        <v>28</v>
      </c>
      <c r="H179" s="42"/>
      <c r="I179" s="42"/>
    </row>
    <row r="180" spans="1:9" s="40" customFormat="1">
      <c r="A180" s="37">
        <v>176</v>
      </c>
      <c r="B180" s="36">
        <v>42184</v>
      </c>
      <c r="C180" s="37" t="s">
        <v>23</v>
      </c>
      <c r="D180" s="37">
        <f t="shared" si="9"/>
        <v>2015</v>
      </c>
      <c r="E180" s="37" t="s">
        <v>74</v>
      </c>
      <c r="F180" s="37">
        <f t="shared" si="10"/>
        <v>6</v>
      </c>
      <c r="G180" s="37">
        <f t="shared" si="11"/>
        <v>29</v>
      </c>
      <c r="H180" s="37">
        <f>+H173+1</f>
        <v>26</v>
      </c>
      <c r="I180" s="36" t="str">
        <f>2015&amp;$J$5&amp;F180&amp;$J$5&amp;G180&amp;$K$5&amp;2015&amp;$J$5&amp;F186&amp;$J$5&amp;G186</f>
        <v>2015.6.29-2015.7.5</v>
      </c>
    </row>
    <row r="181" spans="1:9" s="43" customFormat="1">
      <c r="A181" s="42">
        <v>177</v>
      </c>
      <c r="B181" s="41">
        <v>42185</v>
      </c>
      <c r="C181" s="42" t="s">
        <v>24</v>
      </c>
      <c r="D181" s="42">
        <f t="shared" si="9"/>
        <v>2015</v>
      </c>
      <c r="E181" s="83" t="s">
        <v>74</v>
      </c>
      <c r="F181" s="42">
        <f t="shared" si="10"/>
        <v>6</v>
      </c>
      <c r="G181" s="42">
        <f t="shared" si="11"/>
        <v>30</v>
      </c>
      <c r="H181" s="42"/>
      <c r="I181" s="42"/>
    </row>
    <row r="182" spans="1:9" s="43" customFormat="1">
      <c r="A182" s="42">
        <v>178</v>
      </c>
      <c r="B182" s="41">
        <v>42186</v>
      </c>
      <c r="C182" s="42" t="s">
        <v>25</v>
      </c>
      <c r="D182" s="42">
        <f t="shared" si="9"/>
        <v>2015</v>
      </c>
      <c r="E182" s="83" t="s">
        <v>74</v>
      </c>
      <c r="F182" s="42">
        <f t="shared" si="10"/>
        <v>7</v>
      </c>
      <c r="G182" s="42">
        <f t="shared" si="11"/>
        <v>1</v>
      </c>
      <c r="H182" s="42"/>
      <c r="I182" s="42"/>
    </row>
    <row r="183" spans="1:9" s="43" customFormat="1">
      <c r="A183" s="42">
        <v>179</v>
      </c>
      <c r="B183" s="41">
        <v>42187</v>
      </c>
      <c r="C183" s="42" t="s">
        <v>26</v>
      </c>
      <c r="D183" s="42">
        <f t="shared" si="9"/>
        <v>2015</v>
      </c>
      <c r="E183" s="83" t="s">
        <v>74</v>
      </c>
      <c r="F183" s="42">
        <f t="shared" si="10"/>
        <v>7</v>
      </c>
      <c r="G183" s="42">
        <f t="shared" si="11"/>
        <v>2</v>
      </c>
      <c r="H183" s="42"/>
      <c r="I183" s="42"/>
    </row>
    <row r="184" spans="1:9" s="43" customFormat="1">
      <c r="A184" s="42">
        <v>180</v>
      </c>
      <c r="B184" s="41">
        <v>42188</v>
      </c>
      <c r="C184" s="42" t="s">
        <v>27</v>
      </c>
      <c r="D184" s="42">
        <f t="shared" si="9"/>
        <v>2015</v>
      </c>
      <c r="E184" s="83" t="s">
        <v>74</v>
      </c>
      <c r="F184" s="42">
        <f t="shared" si="10"/>
        <v>7</v>
      </c>
      <c r="G184" s="42">
        <f t="shared" si="11"/>
        <v>3</v>
      </c>
      <c r="H184" s="42"/>
      <c r="I184" s="42"/>
    </row>
    <row r="185" spans="1:9" s="43" customFormat="1">
      <c r="A185" s="42">
        <v>181</v>
      </c>
      <c r="B185" s="41">
        <v>42189</v>
      </c>
      <c r="C185" s="42" t="s">
        <v>28</v>
      </c>
      <c r="D185" s="42">
        <f t="shared" si="9"/>
        <v>2015</v>
      </c>
      <c r="E185" s="83" t="s">
        <v>74</v>
      </c>
      <c r="F185" s="42">
        <f t="shared" si="10"/>
        <v>7</v>
      </c>
      <c r="G185" s="42">
        <f t="shared" si="11"/>
        <v>4</v>
      </c>
      <c r="H185" s="42"/>
      <c r="I185" s="42"/>
    </row>
    <row r="186" spans="1:9" s="43" customFormat="1">
      <c r="A186" s="42">
        <v>182</v>
      </c>
      <c r="B186" s="41">
        <v>42190</v>
      </c>
      <c r="C186" s="42" t="s">
        <v>29</v>
      </c>
      <c r="D186" s="42">
        <f t="shared" si="9"/>
        <v>2015</v>
      </c>
      <c r="E186" s="83" t="s">
        <v>35</v>
      </c>
      <c r="F186" s="42">
        <f t="shared" si="10"/>
        <v>7</v>
      </c>
      <c r="G186" s="42">
        <f t="shared" si="11"/>
        <v>5</v>
      </c>
      <c r="H186" s="42"/>
      <c r="I186" s="42"/>
    </row>
    <row r="187" spans="1:9" s="40" customFormat="1">
      <c r="A187" s="37">
        <v>183</v>
      </c>
      <c r="B187" s="36">
        <v>42191</v>
      </c>
      <c r="C187" s="37" t="s">
        <v>23</v>
      </c>
      <c r="D187" s="37">
        <f t="shared" si="9"/>
        <v>2015</v>
      </c>
      <c r="E187" s="37" t="s">
        <v>35</v>
      </c>
      <c r="F187" s="37">
        <f t="shared" si="10"/>
        <v>7</v>
      </c>
      <c r="G187" s="37">
        <f t="shared" si="11"/>
        <v>6</v>
      </c>
      <c r="H187" s="37">
        <f>+H180+1</f>
        <v>27</v>
      </c>
      <c r="I187" s="36" t="str">
        <f>2015&amp;$J$5&amp;F187&amp;$J$5&amp;G187&amp;$K$5&amp;2015&amp;$J$5&amp;F193&amp;$J$5&amp;G193</f>
        <v>2015.7.6-2015.7.12</v>
      </c>
    </row>
    <row r="188" spans="1:9" s="43" customFormat="1">
      <c r="A188" s="42">
        <v>184</v>
      </c>
      <c r="B188" s="41">
        <v>42192</v>
      </c>
      <c r="C188" s="42" t="s">
        <v>24</v>
      </c>
      <c r="D188" s="42">
        <f t="shared" si="9"/>
        <v>2015</v>
      </c>
      <c r="E188" s="83" t="s">
        <v>35</v>
      </c>
      <c r="F188" s="42">
        <f t="shared" si="10"/>
        <v>7</v>
      </c>
      <c r="G188" s="42">
        <f t="shared" si="11"/>
        <v>7</v>
      </c>
      <c r="H188" s="42"/>
      <c r="I188" s="42"/>
    </row>
    <row r="189" spans="1:9" s="43" customFormat="1">
      <c r="A189" s="42">
        <v>185</v>
      </c>
      <c r="B189" s="41">
        <v>42193</v>
      </c>
      <c r="C189" s="42" t="s">
        <v>25</v>
      </c>
      <c r="D189" s="42">
        <f t="shared" si="9"/>
        <v>2015</v>
      </c>
      <c r="E189" s="83" t="s">
        <v>35</v>
      </c>
      <c r="F189" s="42">
        <f t="shared" si="10"/>
        <v>7</v>
      </c>
      <c r="G189" s="42">
        <f t="shared" si="11"/>
        <v>8</v>
      </c>
      <c r="H189" s="42"/>
      <c r="I189" s="42"/>
    </row>
    <row r="190" spans="1:9" s="43" customFormat="1">
      <c r="A190" s="42">
        <v>186</v>
      </c>
      <c r="B190" s="41">
        <v>42194</v>
      </c>
      <c r="C190" s="42" t="s">
        <v>26</v>
      </c>
      <c r="D190" s="42">
        <f t="shared" si="9"/>
        <v>2015</v>
      </c>
      <c r="E190" s="83" t="s">
        <v>35</v>
      </c>
      <c r="F190" s="42">
        <f t="shared" si="10"/>
        <v>7</v>
      </c>
      <c r="G190" s="42">
        <f t="shared" si="11"/>
        <v>9</v>
      </c>
      <c r="H190" s="42"/>
      <c r="I190" s="42"/>
    </row>
    <row r="191" spans="1:9" s="43" customFormat="1">
      <c r="A191" s="42">
        <v>187</v>
      </c>
      <c r="B191" s="41">
        <v>42195</v>
      </c>
      <c r="C191" s="42" t="s">
        <v>27</v>
      </c>
      <c r="D191" s="42">
        <f t="shared" si="9"/>
        <v>2015</v>
      </c>
      <c r="E191" s="83" t="s">
        <v>35</v>
      </c>
      <c r="F191" s="42">
        <f t="shared" si="10"/>
        <v>7</v>
      </c>
      <c r="G191" s="42">
        <f t="shared" si="11"/>
        <v>10</v>
      </c>
      <c r="H191" s="42"/>
      <c r="I191" s="42"/>
    </row>
    <row r="192" spans="1:9" s="43" customFormat="1">
      <c r="A192" s="42">
        <v>188</v>
      </c>
      <c r="B192" s="41">
        <v>42196</v>
      </c>
      <c r="C192" s="42" t="s">
        <v>28</v>
      </c>
      <c r="D192" s="42">
        <f t="shared" si="9"/>
        <v>2015</v>
      </c>
      <c r="E192" s="83" t="s">
        <v>35</v>
      </c>
      <c r="F192" s="42">
        <f t="shared" si="10"/>
        <v>7</v>
      </c>
      <c r="G192" s="42">
        <f t="shared" si="11"/>
        <v>11</v>
      </c>
      <c r="H192" s="42"/>
      <c r="I192" s="42"/>
    </row>
    <row r="193" spans="1:9" s="43" customFormat="1">
      <c r="A193" s="42">
        <v>189</v>
      </c>
      <c r="B193" s="41">
        <v>42197</v>
      </c>
      <c r="C193" s="42" t="s">
        <v>29</v>
      </c>
      <c r="D193" s="42">
        <f t="shared" si="9"/>
        <v>2015</v>
      </c>
      <c r="E193" s="83" t="s">
        <v>35</v>
      </c>
      <c r="F193" s="42">
        <f t="shared" si="10"/>
        <v>7</v>
      </c>
      <c r="G193" s="42">
        <f t="shared" si="11"/>
        <v>12</v>
      </c>
      <c r="H193" s="42"/>
      <c r="I193" s="42"/>
    </row>
    <row r="194" spans="1:9" s="40" customFormat="1">
      <c r="A194" s="37">
        <v>190</v>
      </c>
      <c r="B194" s="36">
        <v>42198</v>
      </c>
      <c r="C194" s="37" t="s">
        <v>23</v>
      </c>
      <c r="D194" s="37">
        <f t="shared" si="9"/>
        <v>2015</v>
      </c>
      <c r="E194" s="37" t="s">
        <v>35</v>
      </c>
      <c r="F194" s="37">
        <f t="shared" si="10"/>
        <v>7</v>
      </c>
      <c r="G194" s="37">
        <f t="shared" si="11"/>
        <v>13</v>
      </c>
      <c r="H194" s="37">
        <f>+H187+1</f>
        <v>28</v>
      </c>
      <c r="I194" s="36" t="str">
        <f>2015&amp;$J$5&amp;F194&amp;$J$5&amp;G194&amp;$K$5&amp;2015&amp;$J$5&amp;F200&amp;$J$5&amp;G200</f>
        <v>2015.7.13-2015.7.19</v>
      </c>
    </row>
    <row r="195" spans="1:9" s="43" customFormat="1">
      <c r="A195" s="42">
        <v>191</v>
      </c>
      <c r="B195" s="41">
        <v>42199</v>
      </c>
      <c r="C195" s="42" t="s">
        <v>24</v>
      </c>
      <c r="D195" s="42">
        <f t="shared" si="9"/>
        <v>2015</v>
      </c>
      <c r="E195" s="83" t="s">
        <v>35</v>
      </c>
      <c r="F195" s="42">
        <f t="shared" si="10"/>
        <v>7</v>
      </c>
      <c r="G195" s="42">
        <f t="shared" si="11"/>
        <v>14</v>
      </c>
      <c r="H195" s="42"/>
      <c r="I195" s="42"/>
    </row>
    <row r="196" spans="1:9" s="43" customFormat="1">
      <c r="A196" s="42">
        <v>192</v>
      </c>
      <c r="B196" s="41">
        <v>42200</v>
      </c>
      <c r="C196" s="42" t="s">
        <v>25</v>
      </c>
      <c r="D196" s="42">
        <f t="shared" si="9"/>
        <v>2015</v>
      </c>
      <c r="E196" s="83" t="s">
        <v>35</v>
      </c>
      <c r="F196" s="42">
        <f t="shared" si="10"/>
        <v>7</v>
      </c>
      <c r="G196" s="42">
        <f t="shared" si="11"/>
        <v>15</v>
      </c>
      <c r="H196" s="42"/>
      <c r="I196" s="42"/>
    </row>
    <row r="197" spans="1:9" s="43" customFormat="1">
      <c r="A197" s="42">
        <v>193</v>
      </c>
      <c r="B197" s="41">
        <v>42201</v>
      </c>
      <c r="C197" s="42" t="s">
        <v>26</v>
      </c>
      <c r="D197" s="42">
        <f t="shared" ref="D197:D217" si="12">+YEAR(B197)</f>
        <v>2015</v>
      </c>
      <c r="E197" s="83" t="s">
        <v>35</v>
      </c>
      <c r="F197" s="42">
        <f t="shared" ref="F197:F217" si="13">+MONTH(B197)</f>
        <v>7</v>
      </c>
      <c r="G197" s="42">
        <f t="shared" si="11"/>
        <v>16</v>
      </c>
      <c r="H197" s="42"/>
      <c r="I197" s="42"/>
    </row>
    <row r="198" spans="1:9" s="43" customFormat="1">
      <c r="A198" s="42">
        <v>194</v>
      </c>
      <c r="B198" s="41">
        <v>42202</v>
      </c>
      <c r="C198" s="42" t="s">
        <v>27</v>
      </c>
      <c r="D198" s="42">
        <f t="shared" si="12"/>
        <v>2015</v>
      </c>
      <c r="E198" s="83" t="s">
        <v>35</v>
      </c>
      <c r="F198" s="42">
        <f t="shared" si="13"/>
        <v>7</v>
      </c>
      <c r="G198" s="42">
        <f t="shared" si="11"/>
        <v>17</v>
      </c>
      <c r="H198" s="42"/>
      <c r="I198" s="42"/>
    </row>
    <row r="199" spans="1:9" s="43" customFormat="1">
      <c r="A199" s="42">
        <v>195</v>
      </c>
      <c r="B199" s="41">
        <v>42203</v>
      </c>
      <c r="C199" s="42" t="s">
        <v>28</v>
      </c>
      <c r="D199" s="42">
        <f t="shared" si="12"/>
        <v>2015</v>
      </c>
      <c r="E199" s="83" t="s">
        <v>35</v>
      </c>
      <c r="F199" s="42">
        <f t="shared" si="13"/>
        <v>7</v>
      </c>
      <c r="G199" s="42">
        <f t="shared" si="11"/>
        <v>18</v>
      </c>
      <c r="H199" s="42"/>
      <c r="I199" s="42"/>
    </row>
    <row r="200" spans="1:9" s="43" customFormat="1">
      <c r="A200" s="42">
        <v>196</v>
      </c>
      <c r="B200" s="41">
        <v>42204</v>
      </c>
      <c r="C200" s="42" t="s">
        <v>29</v>
      </c>
      <c r="D200" s="42">
        <f t="shared" si="12"/>
        <v>2015</v>
      </c>
      <c r="E200" s="83" t="s">
        <v>35</v>
      </c>
      <c r="F200" s="42">
        <f t="shared" si="13"/>
        <v>7</v>
      </c>
      <c r="G200" s="42">
        <f t="shared" si="11"/>
        <v>19</v>
      </c>
      <c r="H200" s="42"/>
      <c r="I200" s="42"/>
    </row>
    <row r="201" spans="1:9" s="40" customFormat="1">
      <c r="A201" s="37">
        <v>197</v>
      </c>
      <c r="B201" s="36">
        <v>42205</v>
      </c>
      <c r="C201" s="37" t="s">
        <v>23</v>
      </c>
      <c r="D201" s="37">
        <f t="shared" si="12"/>
        <v>2015</v>
      </c>
      <c r="E201" s="37" t="s">
        <v>35</v>
      </c>
      <c r="F201" s="37">
        <f t="shared" si="13"/>
        <v>7</v>
      </c>
      <c r="G201" s="37">
        <f t="shared" si="11"/>
        <v>20</v>
      </c>
      <c r="H201" s="37">
        <f>+H194+1</f>
        <v>29</v>
      </c>
      <c r="I201" s="36" t="str">
        <f>2015&amp;$J$5&amp;F201&amp;$J$5&amp;G201&amp;$K$5&amp;2015&amp;$J$5&amp;F207&amp;$J$5&amp;G207</f>
        <v>2015.7.20-2015.7.26</v>
      </c>
    </row>
    <row r="202" spans="1:9" s="43" customFormat="1">
      <c r="A202" s="42">
        <v>198</v>
      </c>
      <c r="B202" s="41">
        <v>42206</v>
      </c>
      <c r="C202" s="42" t="s">
        <v>24</v>
      </c>
      <c r="D202" s="42">
        <f t="shared" si="12"/>
        <v>2015</v>
      </c>
      <c r="E202" s="83" t="s">
        <v>35</v>
      </c>
      <c r="F202" s="42">
        <f t="shared" si="13"/>
        <v>7</v>
      </c>
      <c r="G202" s="42">
        <f t="shared" ref="G202:G217" si="14">+DAY(B202)</f>
        <v>21</v>
      </c>
      <c r="H202" s="42"/>
      <c r="I202" s="42"/>
    </row>
    <row r="203" spans="1:9" s="43" customFormat="1">
      <c r="A203" s="42">
        <v>199</v>
      </c>
      <c r="B203" s="41">
        <v>42207</v>
      </c>
      <c r="C203" s="42" t="s">
        <v>25</v>
      </c>
      <c r="D203" s="42">
        <f t="shared" si="12"/>
        <v>2015</v>
      </c>
      <c r="E203" s="83" t="s">
        <v>35</v>
      </c>
      <c r="F203" s="42">
        <f t="shared" si="13"/>
        <v>7</v>
      </c>
      <c r="G203" s="42">
        <f t="shared" si="14"/>
        <v>22</v>
      </c>
      <c r="H203" s="42"/>
      <c r="I203" s="42"/>
    </row>
    <row r="204" spans="1:9" s="43" customFormat="1">
      <c r="A204" s="42">
        <v>200</v>
      </c>
      <c r="B204" s="41">
        <v>42208</v>
      </c>
      <c r="C204" s="42" t="s">
        <v>26</v>
      </c>
      <c r="D204" s="42">
        <f t="shared" si="12"/>
        <v>2015</v>
      </c>
      <c r="E204" s="83" t="s">
        <v>35</v>
      </c>
      <c r="F204" s="42">
        <f t="shared" si="13"/>
        <v>7</v>
      </c>
      <c r="G204" s="42">
        <f t="shared" si="14"/>
        <v>23</v>
      </c>
      <c r="H204" s="42"/>
      <c r="I204" s="42"/>
    </row>
    <row r="205" spans="1:9" s="43" customFormat="1">
      <c r="A205" s="42">
        <v>201</v>
      </c>
      <c r="B205" s="41">
        <v>42209</v>
      </c>
      <c r="C205" s="42" t="s">
        <v>27</v>
      </c>
      <c r="D205" s="42">
        <f t="shared" si="12"/>
        <v>2015</v>
      </c>
      <c r="E205" s="83" t="s">
        <v>35</v>
      </c>
      <c r="F205" s="42">
        <f t="shared" si="13"/>
        <v>7</v>
      </c>
      <c r="G205" s="42">
        <f t="shared" si="14"/>
        <v>24</v>
      </c>
      <c r="H205" s="42"/>
      <c r="I205" s="42"/>
    </row>
    <row r="206" spans="1:9" s="43" customFormat="1">
      <c r="A206" s="42">
        <v>202</v>
      </c>
      <c r="B206" s="41">
        <v>42210</v>
      </c>
      <c r="C206" s="42" t="s">
        <v>28</v>
      </c>
      <c r="D206" s="42">
        <f t="shared" si="12"/>
        <v>2015</v>
      </c>
      <c r="E206" s="83" t="s">
        <v>35</v>
      </c>
      <c r="F206" s="42">
        <f t="shared" si="13"/>
        <v>7</v>
      </c>
      <c r="G206" s="42">
        <f t="shared" si="14"/>
        <v>25</v>
      </c>
      <c r="H206" s="42"/>
      <c r="I206" s="42"/>
    </row>
    <row r="207" spans="1:9" s="43" customFormat="1">
      <c r="A207" s="42">
        <v>203</v>
      </c>
      <c r="B207" s="41">
        <v>42211</v>
      </c>
      <c r="C207" s="42" t="s">
        <v>29</v>
      </c>
      <c r="D207" s="42">
        <f t="shared" si="12"/>
        <v>2015</v>
      </c>
      <c r="E207" s="83" t="s">
        <v>35</v>
      </c>
      <c r="F207" s="42">
        <f t="shared" si="13"/>
        <v>7</v>
      </c>
      <c r="G207" s="42">
        <f t="shared" si="14"/>
        <v>26</v>
      </c>
      <c r="H207" s="42"/>
      <c r="I207" s="42"/>
    </row>
    <row r="208" spans="1:9" s="40" customFormat="1">
      <c r="A208" s="37">
        <v>204</v>
      </c>
      <c r="B208" s="36">
        <v>42212</v>
      </c>
      <c r="C208" s="37" t="s">
        <v>23</v>
      </c>
      <c r="D208" s="37">
        <f t="shared" si="12"/>
        <v>2015</v>
      </c>
      <c r="E208" s="37" t="s">
        <v>35</v>
      </c>
      <c r="F208" s="37">
        <f t="shared" si="13"/>
        <v>7</v>
      </c>
      <c r="G208" s="37">
        <f t="shared" si="14"/>
        <v>27</v>
      </c>
      <c r="H208" s="37">
        <f>+H201+1</f>
        <v>30</v>
      </c>
      <c r="I208" s="36" t="str">
        <f>2015&amp;$J$5&amp;F208&amp;$J$5&amp;G208&amp;$K$5&amp;2015&amp;$J$5&amp;F214&amp;$J$5&amp;G214</f>
        <v>2015.7.27-2015.8.2</v>
      </c>
    </row>
    <row r="209" spans="1:9" s="43" customFormat="1">
      <c r="A209" s="42">
        <v>205</v>
      </c>
      <c r="B209" s="41">
        <v>42213</v>
      </c>
      <c r="C209" s="42" t="s">
        <v>24</v>
      </c>
      <c r="D209" s="42">
        <f t="shared" si="12"/>
        <v>2015</v>
      </c>
      <c r="E209" s="83" t="s">
        <v>35</v>
      </c>
      <c r="F209" s="42">
        <f t="shared" si="13"/>
        <v>7</v>
      </c>
      <c r="G209" s="42">
        <f t="shared" si="14"/>
        <v>28</v>
      </c>
      <c r="H209" s="42"/>
      <c r="I209" s="42"/>
    </row>
    <row r="210" spans="1:9" s="43" customFormat="1">
      <c r="A210" s="42">
        <v>206</v>
      </c>
      <c r="B210" s="41">
        <v>42214</v>
      </c>
      <c r="C210" s="42" t="s">
        <v>25</v>
      </c>
      <c r="D210" s="42">
        <f t="shared" si="12"/>
        <v>2015</v>
      </c>
      <c r="E210" s="83" t="s">
        <v>35</v>
      </c>
      <c r="F210" s="42">
        <f t="shared" si="13"/>
        <v>7</v>
      </c>
      <c r="G210" s="42">
        <f t="shared" si="14"/>
        <v>29</v>
      </c>
      <c r="H210" s="42"/>
      <c r="I210" s="42"/>
    </row>
    <row r="211" spans="1:9" s="43" customFormat="1">
      <c r="A211" s="42">
        <v>207</v>
      </c>
      <c r="B211" s="41">
        <v>42215</v>
      </c>
      <c r="C211" s="42" t="s">
        <v>26</v>
      </c>
      <c r="D211" s="42">
        <f t="shared" si="12"/>
        <v>2015</v>
      </c>
      <c r="E211" s="83" t="s">
        <v>35</v>
      </c>
      <c r="F211" s="42">
        <f t="shared" si="13"/>
        <v>7</v>
      </c>
      <c r="G211" s="42">
        <f t="shared" si="14"/>
        <v>30</v>
      </c>
      <c r="H211" s="42"/>
      <c r="I211" s="42"/>
    </row>
    <row r="212" spans="1:9" s="43" customFormat="1">
      <c r="A212" s="42">
        <v>208</v>
      </c>
      <c r="B212" s="41">
        <v>42216</v>
      </c>
      <c r="C212" s="42" t="s">
        <v>27</v>
      </c>
      <c r="D212" s="42">
        <f t="shared" si="12"/>
        <v>2015</v>
      </c>
      <c r="E212" s="83" t="s">
        <v>35</v>
      </c>
      <c r="F212" s="42">
        <f t="shared" si="13"/>
        <v>7</v>
      </c>
      <c r="G212" s="42">
        <f t="shared" si="14"/>
        <v>31</v>
      </c>
      <c r="H212" s="42"/>
      <c r="I212" s="42"/>
    </row>
    <row r="213" spans="1:9" s="43" customFormat="1">
      <c r="A213" s="42">
        <v>209</v>
      </c>
      <c r="B213" s="41">
        <v>42217</v>
      </c>
      <c r="C213" s="42" t="s">
        <v>28</v>
      </c>
      <c r="D213" s="42">
        <f t="shared" si="12"/>
        <v>2015</v>
      </c>
      <c r="E213" s="83" t="s">
        <v>35</v>
      </c>
      <c r="F213" s="42">
        <f t="shared" si="13"/>
        <v>8</v>
      </c>
      <c r="G213" s="42">
        <f t="shared" si="14"/>
        <v>1</v>
      </c>
      <c r="H213" s="42"/>
      <c r="I213" s="42"/>
    </row>
    <row r="214" spans="1:9" s="43" customFormat="1">
      <c r="A214" s="42">
        <v>210</v>
      </c>
      <c r="B214" s="41">
        <v>42218</v>
      </c>
      <c r="C214" s="42" t="s">
        <v>29</v>
      </c>
      <c r="D214" s="42">
        <f t="shared" si="12"/>
        <v>2015</v>
      </c>
      <c r="E214" s="83" t="s">
        <v>35</v>
      </c>
      <c r="F214" s="42">
        <f t="shared" si="13"/>
        <v>8</v>
      </c>
      <c r="G214" s="42">
        <f t="shared" si="14"/>
        <v>2</v>
      </c>
      <c r="H214" s="42"/>
      <c r="I214" s="42"/>
    </row>
    <row r="215" spans="1:9" s="40" customFormat="1">
      <c r="A215" s="37">
        <v>211</v>
      </c>
      <c r="B215" s="36">
        <v>42219</v>
      </c>
      <c r="C215" s="37" t="s">
        <v>23</v>
      </c>
      <c r="D215" s="37">
        <f t="shared" si="12"/>
        <v>2015</v>
      </c>
      <c r="E215" s="37" t="s">
        <v>35</v>
      </c>
      <c r="F215" s="37">
        <f t="shared" si="13"/>
        <v>8</v>
      </c>
      <c r="G215" s="37">
        <f t="shared" si="14"/>
        <v>3</v>
      </c>
      <c r="H215" s="37">
        <f>+H208+1</f>
        <v>31</v>
      </c>
      <c r="I215" s="36" t="str">
        <f>2015&amp;$J$5&amp;F215&amp;$J$5&amp;G215&amp;$K$5&amp;2015&amp;$J$5&amp;F221&amp;$J$5&amp;G221</f>
        <v>2015.8.3-2015.8.9</v>
      </c>
    </row>
    <row r="216" spans="1:9" s="43" customFormat="1">
      <c r="A216" s="42">
        <v>212</v>
      </c>
      <c r="B216" s="41">
        <v>42220</v>
      </c>
      <c r="C216" s="42" t="s">
        <v>24</v>
      </c>
      <c r="D216" s="42">
        <f t="shared" si="12"/>
        <v>2015</v>
      </c>
      <c r="E216" s="83" t="s">
        <v>35</v>
      </c>
      <c r="F216" s="42">
        <f t="shared" si="13"/>
        <v>8</v>
      </c>
      <c r="G216" s="42">
        <f t="shared" si="14"/>
        <v>4</v>
      </c>
      <c r="H216" s="42"/>
      <c r="I216" s="42"/>
    </row>
    <row r="217" spans="1:9" s="43" customFormat="1">
      <c r="A217" s="42">
        <v>213</v>
      </c>
      <c r="B217" s="41">
        <v>42221</v>
      </c>
      <c r="C217" s="42" t="s">
        <v>25</v>
      </c>
      <c r="D217" s="42">
        <f t="shared" si="12"/>
        <v>2015</v>
      </c>
      <c r="E217" s="83" t="s">
        <v>35</v>
      </c>
      <c r="F217" s="42">
        <f t="shared" si="13"/>
        <v>8</v>
      </c>
      <c r="G217" s="42">
        <f t="shared" si="14"/>
        <v>5</v>
      </c>
      <c r="H217" s="42"/>
      <c r="I217" s="42"/>
    </row>
    <row r="218" spans="1:9">
      <c r="A218" s="42">
        <v>214</v>
      </c>
      <c r="B218" s="41">
        <v>42222</v>
      </c>
      <c r="C218" s="42" t="s">
        <v>26</v>
      </c>
      <c r="D218" s="42">
        <f t="shared" ref="D218:D221" si="15">+YEAR(B218)</f>
        <v>2015</v>
      </c>
      <c r="E218" s="83" t="s">
        <v>35</v>
      </c>
      <c r="F218" s="42">
        <f t="shared" ref="F218:F221" si="16">+MONTH(B218)</f>
        <v>8</v>
      </c>
      <c r="G218" s="42">
        <f t="shared" ref="G218:G221" si="17">+DAY(B218)</f>
        <v>6</v>
      </c>
      <c r="H218" s="80"/>
      <c r="I218" s="79"/>
    </row>
    <row r="219" spans="1:9">
      <c r="A219" s="42">
        <v>215</v>
      </c>
      <c r="B219" s="41">
        <v>42223</v>
      </c>
      <c r="C219" s="42" t="s">
        <v>27</v>
      </c>
      <c r="D219" s="42">
        <f t="shared" si="15"/>
        <v>2015</v>
      </c>
      <c r="E219" s="83" t="s">
        <v>35</v>
      </c>
      <c r="F219" s="42">
        <f t="shared" si="16"/>
        <v>8</v>
      </c>
      <c r="G219" s="42">
        <f t="shared" si="17"/>
        <v>7</v>
      </c>
      <c r="H219" s="80"/>
      <c r="I219" s="79"/>
    </row>
    <row r="220" spans="1:9">
      <c r="A220" s="42">
        <v>216</v>
      </c>
      <c r="B220" s="41">
        <v>42224</v>
      </c>
      <c r="C220" s="42" t="s">
        <v>28</v>
      </c>
      <c r="D220" s="42">
        <f t="shared" si="15"/>
        <v>2015</v>
      </c>
      <c r="E220" s="83" t="s">
        <v>35</v>
      </c>
      <c r="F220" s="42">
        <f t="shared" si="16"/>
        <v>8</v>
      </c>
      <c r="G220" s="42">
        <f t="shared" si="17"/>
        <v>8</v>
      </c>
      <c r="H220" s="80"/>
      <c r="I220" s="79"/>
    </row>
    <row r="221" spans="1:9">
      <c r="A221" s="42">
        <v>217</v>
      </c>
      <c r="B221" s="41">
        <v>42225</v>
      </c>
      <c r="C221" s="42" t="s">
        <v>29</v>
      </c>
      <c r="D221" s="42">
        <f t="shared" si="15"/>
        <v>2015</v>
      </c>
      <c r="E221" s="83" t="s">
        <v>35</v>
      </c>
      <c r="F221" s="42">
        <f t="shared" si="16"/>
        <v>8</v>
      </c>
      <c r="G221" s="42">
        <f t="shared" si="17"/>
        <v>9</v>
      </c>
      <c r="H221" s="80"/>
      <c r="I221" s="79"/>
    </row>
    <row r="222" spans="1:9" s="89" customFormat="1">
      <c r="A222" s="37">
        <v>218</v>
      </c>
      <c r="B222" s="36">
        <v>42226</v>
      </c>
      <c r="C222" s="37" t="s">
        <v>23</v>
      </c>
      <c r="D222" s="37">
        <f t="shared" ref="D222:D285" si="18">+YEAR(B222)</f>
        <v>2015</v>
      </c>
      <c r="E222" s="37" t="s">
        <v>35</v>
      </c>
      <c r="F222" s="37">
        <f t="shared" ref="F222:F285" si="19">+MONTH(B222)</f>
        <v>8</v>
      </c>
      <c r="G222" s="37">
        <f t="shared" ref="G222:G285" si="20">+DAY(B222)</f>
        <v>10</v>
      </c>
      <c r="H222" s="37">
        <f>+H215+1</f>
        <v>32</v>
      </c>
      <c r="I222" s="36" t="str">
        <f>2015&amp;$J$5&amp;F222&amp;$J$5&amp;G222&amp;$K$5&amp;2015&amp;$J$5&amp;F228&amp;$J$5&amp;G228</f>
        <v>2015.8.10-2015.8.16</v>
      </c>
    </row>
    <row r="223" spans="1:9">
      <c r="A223" s="42">
        <v>219</v>
      </c>
      <c r="B223" s="41">
        <v>42227</v>
      </c>
      <c r="C223" s="42" t="s">
        <v>24</v>
      </c>
      <c r="D223" s="42">
        <f t="shared" si="18"/>
        <v>2015</v>
      </c>
      <c r="E223" s="83" t="s">
        <v>35</v>
      </c>
      <c r="F223" s="42">
        <f t="shared" si="19"/>
        <v>8</v>
      </c>
      <c r="G223" s="42">
        <f t="shared" si="20"/>
        <v>11</v>
      </c>
      <c r="H223" s="80"/>
      <c r="I223" s="79"/>
    </row>
    <row r="224" spans="1:9">
      <c r="A224" s="42">
        <v>220</v>
      </c>
      <c r="B224" s="41">
        <v>42228</v>
      </c>
      <c r="C224" s="42" t="s">
        <v>25</v>
      </c>
      <c r="D224" s="42">
        <f t="shared" si="18"/>
        <v>2015</v>
      </c>
      <c r="E224" s="83" t="s">
        <v>35</v>
      </c>
      <c r="F224" s="42">
        <f t="shared" si="19"/>
        <v>8</v>
      </c>
      <c r="G224" s="42">
        <f t="shared" si="20"/>
        <v>12</v>
      </c>
      <c r="H224" s="80"/>
      <c r="I224" s="79"/>
    </row>
    <row r="225" spans="1:9">
      <c r="A225" s="42">
        <v>221</v>
      </c>
      <c r="B225" s="41">
        <v>42229</v>
      </c>
      <c r="C225" s="42" t="s">
        <v>26</v>
      </c>
      <c r="D225" s="42">
        <f t="shared" si="18"/>
        <v>2015</v>
      </c>
      <c r="E225" s="83" t="s">
        <v>35</v>
      </c>
      <c r="F225" s="42">
        <f t="shared" si="19"/>
        <v>8</v>
      </c>
      <c r="G225" s="42">
        <f t="shared" si="20"/>
        <v>13</v>
      </c>
      <c r="H225" s="80"/>
      <c r="I225" s="79"/>
    </row>
    <row r="226" spans="1:9">
      <c r="A226" s="42">
        <v>222</v>
      </c>
      <c r="B226" s="41">
        <v>42230</v>
      </c>
      <c r="C226" s="42" t="s">
        <v>27</v>
      </c>
      <c r="D226" s="42">
        <f t="shared" si="18"/>
        <v>2015</v>
      </c>
      <c r="E226" s="83" t="s">
        <v>35</v>
      </c>
      <c r="F226" s="42">
        <f t="shared" si="19"/>
        <v>8</v>
      </c>
      <c r="G226" s="42">
        <f t="shared" si="20"/>
        <v>14</v>
      </c>
      <c r="H226" s="80"/>
      <c r="I226" s="79"/>
    </row>
    <row r="227" spans="1:9">
      <c r="A227" s="42">
        <v>223</v>
      </c>
      <c r="B227" s="41">
        <v>42231</v>
      </c>
      <c r="C227" s="42" t="s">
        <v>28</v>
      </c>
      <c r="D227" s="42">
        <f t="shared" si="18"/>
        <v>2015</v>
      </c>
      <c r="E227" s="83" t="s">
        <v>35</v>
      </c>
      <c r="F227" s="42">
        <f t="shared" si="19"/>
        <v>8</v>
      </c>
      <c r="G227" s="42">
        <f t="shared" si="20"/>
        <v>15</v>
      </c>
      <c r="H227" s="80"/>
      <c r="I227" s="79"/>
    </row>
    <row r="228" spans="1:9">
      <c r="A228" s="42">
        <v>224</v>
      </c>
      <c r="B228" s="41">
        <v>42232</v>
      </c>
      <c r="C228" s="42" t="s">
        <v>29</v>
      </c>
      <c r="D228" s="42">
        <f t="shared" si="18"/>
        <v>2015</v>
      </c>
      <c r="E228" s="83" t="s">
        <v>35</v>
      </c>
      <c r="F228" s="42">
        <f t="shared" si="19"/>
        <v>8</v>
      </c>
      <c r="G228" s="42">
        <f t="shared" si="20"/>
        <v>16</v>
      </c>
      <c r="H228" s="80"/>
      <c r="I228" s="79"/>
    </row>
    <row r="229" spans="1:9" s="89" customFormat="1">
      <c r="A229" s="37">
        <v>225</v>
      </c>
      <c r="B229" s="36">
        <v>42233</v>
      </c>
      <c r="C229" s="37" t="s">
        <v>23</v>
      </c>
      <c r="D229" s="37">
        <f t="shared" si="18"/>
        <v>2015</v>
      </c>
      <c r="E229" s="37" t="s">
        <v>35</v>
      </c>
      <c r="F229" s="37">
        <f t="shared" si="19"/>
        <v>8</v>
      </c>
      <c r="G229" s="37">
        <f t="shared" si="20"/>
        <v>17</v>
      </c>
      <c r="H229" s="37">
        <f>+H222+1</f>
        <v>33</v>
      </c>
      <c r="I229" s="36" t="str">
        <f>2015&amp;$J$5&amp;F229&amp;$J$5&amp;G229&amp;$K$5&amp;2015&amp;$J$5&amp;F235&amp;$J$5&amp;G235</f>
        <v>2015.8.17-2015.8.23</v>
      </c>
    </row>
    <row r="230" spans="1:9">
      <c r="A230" s="42">
        <v>226</v>
      </c>
      <c r="B230" s="41">
        <v>42234</v>
      </c>
      <c r="C230" s="42" t="s">
        <v>24</v>
      </c>
      <c r="D230" s="42">
        <f t="shared" si="18"/>
        <v>2015</v>
      </c>
      <c r="E230" s="83" t="s">
        <v>35</v>
      </c>
      <c r="F230" s="42">
        <f t="shared" si="19"/>
        <v>8</v>
      </c>
      <c r="G230" s="42">
        <f t="shared" si="20"/>
        <v>18</v>
      </c>
      <c r="H230" s="80"/>
      <c r="I230" s="79"/>
    </row>
    <row r="231" spans="1:9">
      <c r="A231" s="42">
        <v>227</v>
      </c>
      <c r="B231" s="41">
        <v>42235</v>
      </c>
      <c r="C231" s="42" t="s">
        <v>25</v>
      </c>
      <c r="D231" s="42">
        <f t="shared" si="18"/>
        <v>2015</v>
      </c>
      <c r="E231" s="83" t="s">
        <v>35</v>
      </c>
      <c r="F231" s="42">
        <f t="shared" si="19"/>
        <v>8</v>
      </c>
      <c r="G231" s="42">
        <f t="shared" si="20"/>
        <v>19</v>
      </c>
      <c r="H231" s="80"/>
      <c r="I231" s="79"/>
    </row>
    <row r="232" spans="1:9">
      <c r="A232" s="42">
        <v>228</v>
      </c>
      <c r="B232" s="41">
        <v>42236</v>
      </c>
      <c r="C232" s="42" t="s">
        <v>26</v>
      </c>
      <c r="D232" s="42">
        <f t="shared" si="18"/>
        <v>2015</v>
      </c>
      <c r="E232" s="83" t="s">
        <v>35</v>
      </c>
      <c r="F232" s="42">
        <f t="shared" si="19"/>
        <v>8</v>
      </c>
      <c r="G232" s="42">
        <f t="shared" si="20"/>
        <v>20</v>
      </c>
      <c r="H232" s="80"/>
      <c r="I232" s="79"/>
    </row>
    <row r="233" spans="1:9">
      <c r="A233" s="42">
        <v>229</v>
      </c>
      <c r="B233" s="41">
        <v>42237</v>
      </c>
      <c r="C233" s="42" t="s">
        <v>27</v>
      </c>
      <c r="D233" s="42">
        <f t="shared" si="18"/>
        <v>2015</v>
      </c>
      <c r="E233" s="83" t="s">
        <v>35</v>
      </c>
      <c r="F233" s="42">
        <f t="shared" si="19"/>
        <v>8</v>
      </c>
      <c r="G233" s="42">
        <f t="shared" si="20"/>
        <v>21</v>
      </c>
      <c r="H233" s="80"/>
      <c r="I233" s="79"/>
    </row>
    <row r="234" spans="1:9">
      <c r="A234" s="42">
        <v>230</v>
      </c>
      <c r="B234" s="41">
        <v>42238</v>
      </c>
      <c r="C234" s="42" t="s">
        <v>28</v>
      </c>
      <c r="D234" s="42">
        <f t="shared" si="18"/>
        <v>2015</v>
      </c>
      <c r="E234" s="83" t="s">
        <v>35</v>
      </c>
      <c r="F234" s="42">
        <f t="shared" si="19"/>
        <v>8</v>
      </c>
      <c r="G234" s="42">
        <f t="shared" si="20"/>
        <v>22</v>
      </c>
      <c r="H234" s="80"/>
      <c r="I234" s="79"/>
    </row>
    <row r="235" spans="1:9">
      <c r="A235" s="42">
        <v>231</v>
      </c>
      <c r="B235" s="41">
        <v>42239</v>
      </c>
      <c r="C235" s="42" t="s">
        <v>29</v>
      </c>
      <c r="D235" s="42">
        <f t="shared" si="18"/>
        <v>2015</v>
      </c>
      <c r="E235" s="83" t="s">
        <v>35</v>
      </c>
      <c r="F235" s="42">
        <f t="shared" si="19"/>
        <v>8</v>
      </c>
      <c r="G235" s="42">
        <f t="shared" si="20"/>
        <v>23</v>
      </c>
      <c r="H235" s="80"/>
      <c r="I235" s="79"/>
    </row>
    <row r="236" spans="1:9" s="89" customFormat="1">
      <c r="A236" s="37">
        <v>232</v>
      </c>
      <c r="B236" s="36">
        <v>42240</v>
      </c>
      <c r="C236" s="37" t="s">
        <v>23</v>
      </c>
      <c r="D236" s="37">
        <f t="shared" si="18"/>
        <v>2015</v>
      </c>
      <c r="E236" s="37" t="s">
        <v>35</v>
      </c>
      <c r="F236" s="37">
        <f t="shared" si="19"/>
        <v>8</v>
      </c>
      <c r="G236" s="37">
        <f t="shared" si="20"/>
        <v>24</v>
      </c>
      <c r="H236" s="37">
        <f t="shared" ref="H236" si="21">+H229+1</f>
        <v>34</v>
      </c>
      <c r="I236" s="36" t="str">
        <f>2015&amp;$J$5&amp;F236&amp;$J$5&amp;G236&amp;$K$5&amp;2015&amp;$J$5&amp;F242&amp;$J$5&amp;G242</f>
        <v>2015.8.24-2015.8.30</v>
      </c>
    </row>
    <row r="237" spans="1:9">
      <c r="A237" s="42">
        <v>233</v>
      </c>
      <c r="B237" s="41">
        <v>42241</v>
      </c>
      <c r="C237" s="42" t="s">
        <v>24</v>
      </c>
      <c r="D237" s="42">
        <f t="shared" si="18"/>
        <v>2015</v>
      </c>
      <c r="E237" s="83" t="s">
        <v>35</v>
      </c>
      <c r="F237" s="42">
        <f t="shared" si="19"/>
        <v>8</v>
      </c>
      <c r="G237" s="42">
        <f t="shared" si="20"/>
        <v>25</v>
      </c>
      <c r="H237" s="80"/>
      <c r="I237" s="79"/>
    </row>
    <row r="238" spans="1:9">
      <c r="A238" s="42">
        <v>234</v>
      </c>
      <c r="B238" s="41">
        <v>42242</v>
      </c>
      <c r="C238" s="42" t="s">
        <v>25</v>
      </c>
      <c r="D238" s="42">
        <f t="shared" si="18"/>
        <v>2015</v>
      </c>
      <c r="E238" s="83" t="s">
        <v>35</v>
      </c>
      <c r="F238" s="42">
        <f t="shared" si="19"/>
        <v>8</v>
      </c>
      <c r="G238" s="42">
        <f t="shared" si="20"/>
        <v>26</v>
      </c>
      <c r="H238" s="80"/>
      <c r="I238" s="79"/>
    </row>
    <row r="239" spans="1:9">
      <c r="A239" s="42">
        <v>235</v>
      </c>
      <c r="B239" s="41">
        <v>42243</v>
      </c>
      <c r="C239" s="42" t="s">
        <v>26</v>
      </c>
      <c r="D239" s="42">
        <f t="shared" si="18"/>
        <v>2015</v>
      </c>
      <c r="E239" s="83" t="s">
        <v>35</v>
      </c>
      <c r="F239" s="42">
        <f t="shared" si="19"/>
        <v>8</v>
      </c>
      <c r="G239" s="42">
        <f t="shared" si="20"/>
        <v>27</v>
      </c>
      <c r="H239" s="80"/>
      <c r="I239" s="79"/>
    </row>
    <row r="240" spans="1:9">
      <c r="A240" s="42">
        <v>236</v>
      </c>
      <c r="B240" s="41">
        <v>42244</v>
      </c>
      <c r="C240" s="42" t="s">
        <v>27</v>
      </c>
      <c r="D240" s="42">
        <f t="shared" si="18"/>
        <v>2015</v>
      </c>
      <c r="E240" s="83" t="s">
        <v>35</v>
      </c>
      <c r="F240" s="42">
        <f t="shared" si="19"/>
        <v>8</v>
      </c>
      <c r="G240" s="42">
        <f t="shared" si="20"/>
        <v>28</v>
      </c>
      <c r="H240" s="80"/>
      <c r="I240" s="79"/>
    </row>
    <row r="241" spans="1:9">
      <c r="A241" s="42">
        <v>237</v>
      </c>
      <c r="B241" s="41">
        <v>42245</v>
      </c>
      <c r="C241" s="42" t="s">
        <v>28</v>
      </c>
      <c r="D241" s="42">
        <f t="shared" si="18"/>
        <v>2015</v>
      </c>
      <c r="E241" s="83" t="s">
        <v>35</v>
      </c>
      <c r="F241" s="42">
        <f t="shared" si="19"/>
        <v>8</v>
      </c>
      <c r="G241" s="42">
        <f t="shared" si="20"/>
        <v>29</v>
      </c>
      <c r="H241" s="80"/>
      <c r="I241" s="79"/>
    </row>
    <row r="242" spans="1:9">
      <c r="A242" s="42">
        <v>238</v>
      </c>
      <c r="B242" s="41">
        <v>42246</v>
      </c>
      <c r="C242" s="42" t="s">
        <v>29</v>
      </c>
      <c r="D242" s="42">
        <f t="shared" si="18"/>
        <v>2015</v>
      </c>
      <c r="E242" s="83" t="s">
        <v>35</v>
      </c>
      <c r="F242" s="42">
        <f t="shared" si="19"/>
        <v>8</v>
      </c>
      <c r="G242" s="42">
        <f t="shared" si="20"/>
        <v>30</v>
      </c>
      <c r="H242" s="80"/>
      <c r="I242" s="79"/>
    </row>
    <row r="243" spans="1:9" s="89" customFormat="1">
      <c r="A243" s="37">
        <v>239</v>
      </c>
      <c r="B243" s="36">
        <v>42247</v>
      </c>
      <c r="C243" s="37" t="s">
        <v>23</v>
      </c>
      <c r="D243" s="37">
        <f t="shared" si="18"/>
        <v>2015</v>
      </c>
      <c r="E243" s="37" t="s">
        <v>35</v>
      </c>
      <c r="F243" s="37">
        <f t="shared" si="19"/>
        <v>8</v>
      </c>
      <c r="G243" s="37">
        <f t="shared" si="20"/>
        <v>31</v>
      </c>
      <c r="H243" s="37">
        <f t="shared" ref="H243" si="22">+H236+1</f>
        <v>35</v>
      </c>
      <c r="I243" s="36" t="str">
        <f>2015&amp;$J$5&amp;F243&amp;$J$5&amp;G243&amp;$K$5&amp;2015&amp;$J$5&amp;F249&amp;$J$5&amp;G249</f>
        <v>2015.8.31-2015.9.6</v>
      </c>
    </row>
    <row r="244" spans="1:9">
      <c r="A244" s="42">
        <v>240</v>
      </c>
      <c r="B244" s="41">
        <v>42248</v>
      </c>
      <c r="C244" s="42" t="s">
        <v>24</v>
      </c>
      <c r="D244" s="42">
        <f t="shared" si="18"/>
        <v>2015</v>
      </c>
      <c r="E244" s="83" t="s">
        <v>35</v>
      </c>
      <c r="F244" s="42">
        <f t="shared" si="19"/>
        <v>9</v>
      </c>
      <c r="G244" s="42">
        <f t="shared" si="20"/>
        <v>1</v>
      </c>
      <c r="H244" s="80"/>
      <c r="I244" s="79"/>
    </row>
    <row r="245" spans="1:9">
      <c r="A245" s="42">
        <v>241</v>
      </c>
      <c r="B245" s="41">
        <v>42249</v>
      </c>
      <c r="C245" s="42" t="s">
        <v>25</v>
      </c>
      <c r="D245" s="42">
        <f t="shared" si="18"/>
        <v>2015</v>
      </c>
      <c r="E245" s="83" t="s">
        <v>35</v>
      </c>
      <c r="F245" s="42">
        <f t="shared" si="19"/>
        <v>9</v>
      </c>
      <c r="G245" s="42">
        <f t="shared" si="20"/>
        <v>2</v>
      </c>
      <c r="H245" s="80"/>
      <c r="I245" s="79"/>
    </row>
    <row r="246" spans="1:9">
      <c r="A246" s="42">
        <v>242</v>
      </c>
      <c r="B246" s="41">
        <v>42250</v>
      </c>
      <c r="C246" s="42" t="s">
        <v>26</v>
      </c>
      <c r="D246" s="42">
        <f t="shared" si="18"/>
        <v>2015</v>
      </c>
      <c r="E246" s="83" t="s">
        <v>35</v>
      </c>
      <c r="F246" s="42">
        <f t="shared" si="19"/>
        <v>9</v>
      </c>
      <c r="G246" s="42">
        <f t="shared" si="20"/>
        <v>3</v>
      </c>
      <c r="H246" s="80"/>
      <c r="I246" s="79"/>
    </row>
    <row r="247" spans="1:9">
      <c r="A247" s="42">
        <v>243</v>
      </c>
      <c r="B247" s="41">
        <v>42251</v>
      </c>
      <c r="C247" s="42" t="s">
        <v>27</v>
      </c>
      <c r="D247" s="42">
        <f t="shared" si="18"/>
        <v>2015</v>
      </c>
      <c r="E247" s="83" t="s">
        <v>35</v>
      </c>
      <c r="F247" s="42">
        <f t="shared" si="19"/>
        <v>9</v>
      </c>
      <c r="G247" s="42">
        <f t="shared" si="20"/>
        <v>4</v>
      </c>
      <c r="H247" s="80"/>
      <c r="I247" s="79"/>
    </row>
    <row r="248" spans="1:9">
      <c r="A248" s="42">
        <v>244</v>
      </c>
      <c r="B248" s="41">
        <v>42252</v>
      </c>
      <c r="C248" s="42" t="s">
        <v>28</v>
      </c>
      <c r="D248" s="42">
        <f t="shared" si="18"/>
        <v>2015</v>
      </c>
      <c r="E248" s="83" t="s">
        <v>35</v>
      </c>
      <c r="F248" s="42">
        <f t="shared" si="19"/>
        <v>9</v>
      </c>
      <c r="G248" s="42">
        <f t="shared" si="20"/>
        <v>5</v>
      </c>
      <c r="H248" s="80"/>
      <c r="I248" s="79"/>
    </row>
    <row r="249" spans="1:9">
      <c r="A249" s="42">
        <v>245</v>
      </c>
      <c r="B249" s="41">
        <v>42253</v>
      </c>
      <c r="C249" s="42" t="s">
        <v>29</v>
      </c>
      <c r="D249" s="42">
        <f t="shared" si="18"/>
        <v>2015</v>
      </c>
      <c r="E249" s="83" t="s">
        <v>35</v>
      </c>
      <c r="F249" s="42">
        <f t="shared" si="19"/>
        <v>9</v>
      </c>
      <c r="G249" s="42">
        <f t="shared" si="20"/>
        <v>6</v>
      </c>
      <c r="H249" s="80"/>
      <c r="I249" s="79"/>
    </row>
    <row r="250" spans="1:9" s="89" customFormat="1">
      <c r="A250" s="37">
        <v>246</v>
      </c>
      <c r="B250" s="36">
        <v>42254</v>
      </c>
      <c r="C250" s="37" t="s">
        <v>23</v>
      </c>
      <c r="D250" s="37">
        <f t="shared" si="18"/>
        <v>2015</v>
      </c>
      <c r="E250" s="37" t="s">
        <v>35</v>
      </c>
      <c r="F250" s="37">
        <f t="shared" si="19"/>
        <v>9</v>
      </c>
      <c r="G250" s="37">
        <f t="shared" si="20"/>
        <v>7</v>
      </c>
      <c r="H250" s="37">
        <f t="shared" ref="H250" si="23">+H243+1</f>
        <v>36</v>
      </c>
      <c r="I250" s="36" t="str">
        <f>2015&amp;$J$5&amp;F250&amp;$J$5&amp;G250&amp;$K$5&amp;2015&amp;$J$5&amp;F256&amp;$J$5&amp;G256</f>
        <v>2015.9.7-2015.9.13</v>
      </c>
    </row>
    <row r="251" spans="1:9">
      <c r="A251" s="42">
        <v>247</v>
      </c>
      <c r="B251" s="41">
        <v>42255</v>
      </c>
      <c r="C251" s="42" t="s">
        <v>24</v>
      </c>
      <c r="D251" s="42">
        <f t="shared" si="18"/>
        <v>2015</v>
      </c>
      <c r="E251" s="83" t="s">
        <v>35</v>
      </c>
      <c r="F251" s="42">
        <f t="shared" si="19"/>
        <v>9</v>
      </c>
      <c r="G251" s="42">
        <f t="shared" si="20"/>
        <v>8</v>
      </c>
      <c r="H251" s="80"/>
      <c r="I251" s="81"/>
    </row>
    <row r="252" spans="1:9">
      <c r="A252" s="42">
        <v>248</v>
      </c>
      <c r="B252" s="41">
        <v>42256</v>
      </c>
      <c r="C252" s="42" t="s">
        <v>25</v>
      </c>
      <c r="D252" s="42">
        <f t="shared" si="18"/>
        <v>2015</v>
      </c>
      <c r="E252" s="83" t="s">
        <v>35</v>
      </c>
      <c r="F252" s="42">
        <f t="shared" si="19"/>
        <v>9</v>
      </c>
      <c r="G252" s="42">
        <f t="shared" si="20"/>
        <v>9</v>
      </c>
      <c r="H252" s="80"/>
      <c r="I252" s="81"/>
    </row>
    <row r="253" spans="1:9">
      <c r="A253" s="42">
        <v>249</v>
      </c>
      <c r="B253" s="41">
        <v>42257</v>
      </c>
      <c r="C253" s="42" t="s">
        <v>26</v>
      </c>
      <c r="D253" s="42">
        <f t="shared" si="18"/>
        <v>2015</v>
      </c>
      <c r="E253" s="83" t="s">
        <v>35</v>
      </c>
      <c r="F253" s="42">
        <f t="shared" si="19"/>
        <v>9</v>
      </c>
      <c r="G253" s="42">
        <f t="shared" si="20"/>
        <v>10</v>
      </c>
      <c r="H253" s="80"/>
      <c r="I253" s="81"/>
    </row>
    <row r="254" spans="1:9">
      <c r="A254" s="42">
        <v>250</v>
      </c>
      <c r="B254" s="41">
        <v>42258</v>
      </c>
      <c r="C254" s="42" t="s">
        <v>27</v>
      </c>
      <c r="D254" s="42">
        <f t="shared" si="18"/>
        <v>2015</v>
      </c>
      <c r="E254" s="83" t="s">
        <v>35</v>
      </c>
      <c r="F254" s="42">
        <f t="shared" si="19"/>
        <v>9</v>
      </c>
      <c r="G254" s="42">
        <f t="shared" si="20"/>
        <v>11</v>
      </c>
      <c r="H254" s="80"/>
      <c r="I254" s="81"/>
    </row>
    <row r="255" spans="1:9">
      <c r="A255" s="42">
        <v>251</v>
      </c>
      <c r="B255" s="41">
        <v>42259</v>
      </c>
      <c r="C255" s="42" t="s">
        <v>28</v>
      </c>
      <c r="D255" s="42">
        <f t="shared" si="18"/>
        <v>2015</v>
      </c>
      <c r="E255" s="83" t="s">
        <v>35</v>
      </c>
      <c r="F255" s="42">
        <f t="shared" si="19"/>
        <v>9</v>
      </c>
      <c r="G255" s="42">
        <f t="shared" si="20"/>
        <v>12</v>
      </c>
      <c r="H255" s="80"/>
      <c r="I255" s="81"/>
    </row>
    <row r="256" spans="1:9">
      <c r="A256" s="42">
        <v>252</v>
      </c>
      <c r="B256" s="41">
        <v>42260</v>
      </c>
      <c r="C256" s="42" t="s">
        <v>29</v>
      </c>
      <c r="D256" s="42">
        <f t="shared" si="18"/>
        <v>2015</v>
      </c>
      <c r="E256" s="83" t="s">
        <v>35</v>
      </c>
      <c r="F256" s="42">
        <f t="shared" si="19"/>
        <v>9</v>
      </c>
      <c r="G256" s="42">
        <f t="shared" si="20"/>
        <v>13</v>
      </c>
      <c r="H256" s="80"/>
      <c r="I256" s="81"/>
    </row>
    <row r="257" spans="1:9" s="89" customFormat="1">
      <c r="A257" s="37">
        <v>253</v>
      </c>
      <c r="B257" s="36">
        <v>42261</v>
      </c>
      <c r="C257" s="37" t="s">
        <v>23</v>
      </c>
      <c r="D257" s="37">
        <f t="shared" si="18"/>
        <v>2015</v>
      </c>
      <c r="E257" s="37" t="s">
        <v>35</v>
      </c>
      <c r="F257" s="37">
        <f t="shared" si="19"/>
        <v>9</v>
      </c>
      <c r="G257" s="37">
        <f t="shared" si="20"/>
        <v>14</v>
      </c>
      <c r="H257" s="37">
        <f t="shared" ref="H257" si="24">+H250+1</f>
        <v>37</v>
      </c>
      <c r="I257" s="36" t="str">
        <f>2015&amp;$J$5&amp;F257&amp;$J$5&amp;G257&amp;$K$5&amp;2015&amp;$J$5&amp;F263&amp;$J$5&amp;G263</f>
        <v>2015.9.14-2015.9.20</v>
      </c>
    </row>
    <row r="258" spans="1:9">
      <c r="A258" s="42">
        <v>254</v>
      </c>
      <c r="B258" s="41">
        <v>42262</v>
      </c>
      <c r="C258" s="42" t="s">
        <v>24</v>
      </c>
      <c r="D258" s="42">
        <f t="shared" si="18"/>
        <v>2015</v>
      </c>
      <c r="E258" s="83" t="s">
        <v>35</v>
      </c>
      <c r="F258" s="42">
        <f t="shared" si="19"/>
        <v>9</v>
      </c>
      <c r="G258" s="42">
        <f t="shared" si="20"/>
        <v>15</v>
      </c>
      <c r="H258" s="80"/>
      <c r="I258" s="81"/>
    </row>
    <row r="259" spans="1:9">
      <c r="A259" s="42">
        <v>255</v>
      </c>
      <c r="B259" s="41">
        <v>42263</v>
      </c>
      <c r="C259" s="42" t="s">
        <v>25</v>
      </c>
      <c r="D259" s="42">
        <f t="shared" si="18"/>
        <v>2015</v>
      </c>
      <c r="E259" s="83" t="s">
        <v>35</v>
      </c>
      <c r="F259" s="42">
        <f t="shared" si="19"/>
        <v>9</v>
      </c>
      <c r="G259" s="42">
        <f t="shared" si="20"/>
        <v>16</v>
      </c>
      <c r="H259" s="80"/>
      <c r="I259" s="81"/>
    </row>
    <row r="260" spans="1:9">
      <c r="A260" s="42">
        <v>256</v>
      </c>
      <c r="B260" s="41">
        <v>42264</v>
      </c>
      <c r="C260" s="42" t="s">
        <v>26</v>
      </c>
      <c r="D260" s="42">
        <f t="shared" si="18"/>
        <v>2015</v>
      </c>
      <c r="E260" s="83" t="s">
        <v>35</v>
      </c>
      <c r="F260" s="42">
        <f t="shared" si="19"/>
        <v>9</v>
      </c>
      <c r="G260" s="42">
        <f t="shared" si="20"/>
        <v>17</v>
      </c>
      <c r="H260" s="80"/>
      <c r="I260" s="81"/>
    </row>
    <row r="261" spans="1:9">
      <c r="A261" s="42">
        <v>257</v>
      </c>
      <c r="B261" s="41">
        <v>42265</v>
      </c>
      <c r="C261" s="42" t="s">
        <v>27</v>
      </c>
      <c r="D261" s="42">
        <f t="shared" si="18"/>
        <v>2015</v>
      </c>
      <c r="E261" s="83" t="s">
        <v>35</v>
      </c>
      <c r="F261" s="42">
        <f t="shared" si="19"/>
        <v>9</v>
      </c>
      <c r="G261" s="42">
        <f t="shared" si="20"/>
        <v>18</v>
      </c>
      <c r="H261" s="80"/>
      <c r="I261" s="81"/>
    </row>
    <row r="262" spans="1:9">
      <c r="A262" s="42">
        <v>258</v>
      </c>
      <c r="B262" s="41">
        <v>42266</v>
      </c>
      <c r="C262" s="42" t="s">
        <v>28</v>
      </c>
      <c r="D262" s="42">
        <f t="shared" si="18"/>
        <v>2015</v>
      </c>
      <c r="E262" s="83" t="s">
        <v>35</v>
      </c>
      <c r="F262" s="42">
        <f t="shared" si="19"/>
        <v>9</v>
      </c>
      <c r="G262" s="42">
        <f t="shared" si="20"/>
        <v>19</v>
      </c>
      <c r="H262" s="80"/>
      <c r="I262" s="81"/>
    </row>
    <row r="263" spans="1:9">
      <c r="A263" s="42">
        <v>259</v>
      </c>
      <c r="B263" s="41">
        <v>42267</v>
      </c>
      <c r="C263" s="42" t="s">
        <v>29</v>
      </c>
      <c r="D263" s="42">
        <f t="shared" si="18"/>
        <v>2015</v>
      </c>
      <c r="E263" s="83" t="s">
        <v>35</v>
      </c>
      <c r="F263" s="42">
        <f t="shared" si="19"/>
        <v>9</v>
      </c>
      <c r="G263" s="42">
        <f t="shared" si="20"/>
        <v>20</v>
      </c>
      <c r="H263" s="80"/>
      <c r="I263" s="81"/>
    </row>
    <row r="264" spans="1:9" s="89" customFormat="1">
      <c r="A264" s="37">
        <v>260</v>
      </c>
      <c r="B264" s="36">
        <v>42268</v>
      </c>
      <c r="C264" s="37" t="s">
        <v>23</v>
      </c>
      <c r="D264" s="37">
        <f t="shared" si="18"/>
        <v>2015</v>
      </c>
      <c r="E264" s="37" t="s">
        <v>35</v>
      </c>
      <c r="F264" s="37">
        <f t="shared" si="19"/>
        <v>9</v>
      </c>
      <c r="G264" s="37">
        <f t="shared" si="20"/>
        <v>21</v>
      </c>
      <c r="H264" s="37">
        <f t="shared" ref="H264" si="25">+H257+1</f>
        <v>38</v>
      </c>
      <c r="I264" s="36" t="str">
        <f>2015&amp;$J$5&amp;F264&amp;$J$5&amp;G264&amp;$K$5&amp;2015&amp;$J$5&amp;F270&amp;$J$5&amp;G270</f>
        <v>2015.9.21-2015.9.27</v>
      </c>
    </row>
    <row r="265" spans="1:9">
      <c r="A265" s="42">
        <v>261</v>
      </c>
      <c r="B265" s="41">
        <v>42269</v>
      </c>
      <c r="C265" s="42" t="s">
        <v>24</v>
      </c>
      <c r="D265" s="42">
        <f t="shared" si="18"/>
        <v>2015</v>
      </c>
      <c r="E265" s="83" t="s">
        <v>35</v>
      </c>
      <c r="F265" s="42">
        <f t="shared" si="19"/>
        <v>9</v>
      </c>
      <c r="G265" s="42">
        <f t="shared" si="20"/>
        <v>22</v>
      </c>
      <c r="H265" s="80"/>
      <c r="I265" s="81"/>
    </row>
    <row r="266" spans="1:9">
      <c r="A266" s="42">
        <v>262</v>
      </c>
      <c r="B266" s="41">
        <v>42270</v>
      </c>
      <c r="C266" s="42" t="s">
        <v>25</v>
      </c>
      <c r="D266" s="42">
        <f t="shared" si="18"/>
        <v>2015</v>
      </c>
      <c r="E266" s="83" t="s">
        <v>35</v>
      </c>
      <c r="F266" s="42">
        <f t="shared" si="19"/>
        <v>9</v>
      </c>
      <c r="G266" s="42">
        <f t="shared" si="20"/>
        <v>23</v>
      </c>
      <c r="H266" s="80"/>
      <c r="I266" s="81"/>
    </row>
    <row r="267" spans="1:9">
      <c r="A267" s="42">
        <v>263</v>
      </c>
      <c r="B267" s="41">
        <v>42271</v>
      </c>
      <c r="C267" s="42" t="s">
        <v>26</v>
      </c>
      <c r="D267" s="42">
        <f t="shared" si="18"/>
        <v>2015</v>
      </c>
      <c r="E267" s="83" t="s">
        <v>35</v>
      </c>
      <c r="F267" s="42">
        <f t="shared" si="19"/>
        <v>9</v>
      </c>
      <c r="G267" s="42">
        <f t="shared" si="20"/>
        <v>24</v>
      </c>
      <c r="H267" s="80"/>
      <c r="I267" s="81"/>
    </row>
    <row r="268" spans="1:9">
      <c r="A268" s="42">
        <v>264</v>
      </c>
      <c r="B268" s="41">
        <v>42272</v>
      </c>
      <c r="C268" s="42" t="s">
        <v>27</v>
      </c>
      <c r="D268" s="42">
        <f t="shared" si="18"/>
        <v>2015</v>
      </c>
      <c r="E268" s="83" t="s">
        <v>35</v>
      </c>
      <c r="F268" s="42">
        <f t="shared" si="19"/>
        <v>9</v>
      </c>
      <c r="G268" s="42">
        <f t="shared" si="20"/>
        <v>25</v>
      </c>
      <c r="H268" s="80"/>
      <c r="I268" s="81"/>
    </row>
    <row r="269" spans="1:9">
      <c r="A269" s="42">
        <v>265</v>
      </c>
      <c r="B269" s="41">
        <v>42273</v>
      </c>
      <c r="C269" s="42" t="s">
        <v>28</v>
      </c>
      <c r="D269" s="42">
        <f t="shared" si="18"/>
        <v>2015</v>
      </c>
      <c r="E269" s="83" t="s">
        <v>35</v>
      </c>
      <c r="F269" s="42">
        <f t="shared" si="19"/>
        <v>9</v>
      </c>
      <c r="G269" s="42">
        <f t="shared" si="20"/>
        <v>26</v>
      </c>
      <c r="H269" s="80"/>
      <c r="I269" s="81"/>
    </row>
    <row r="270" spans="1:9">
      <c r="A270" s="42">
        <v>266</v>
      </c>
      <c r="B270" s="41">
        <v>42274</v>
      </c>
      <c r="C270" s="42" t="s">
        <v>29</v>
      </c>
      <c r="D270" s="42">
        <f t="shared" si="18"/>
        <v>2015</v>
      </c>
      <c r="E270" s="83" t="s">
        <v>35</v>
      </c>
      <c r="F270" s="42">
        <f t="shared" si="19"/>
        <v>9</v>
      </c>
      <c r="G270" s="42">
        <f t="shared" si="20"/>
        <v>27</v>
      </c>
      <c r="H270" s="80"/>
      <c r="I270" s="81"/>
    </row>
    <row r="271" spans="1:9" s="89" customFormat="1">
      <c r="A271" s="37">
        <v>267</v>
      </c>
      <c r="B271" s="36">
        <v>42275</v>
      </c>
      <c r="C271" s="37" t="s">
        <v>23</v>
      </c>
      <c r="D271" s="37">
        <f t="shared" si="18"/>
        <v>2015</v>
      </c>
      <c r="E271" s="37" t="s">
        <v>35</v>
      </c>
      <c r="F271" s="37">
        <f t="shared" si="19"/>
        <v>9</v>
      </c>
      <c r="G271" s="37">
        <f t="shared" si="20"/>
        <v>28</v>
      </c>
      <c r="H271" s="37">
        <f t="shared" ref="H271" si="26">+H264+1</f>
        <v>39</v>
      </c>
      <c r="I271" s="36" t="str">
        <f>2015&amp;$J$5&amp;F271&amp;$J$5&amp;G271&amp;$K$5&amp;2015&amp;$J$5&amp;F277&amp;$J$5&amp;G277</f>
        <v>2015.9.28-2015.10.4</v>
      </c>
    </row>
    <row r="272" spans="1:9">
      <c r="A272" s="42">
        <v>268</v>
      </c>
      <c r="B272" s="41">
        <v>42276</v>
      </c>
      <c r="C272" s="42" t="s">
        <v>24</v>
      </c>
      <c r="D272" s="42">
        <f t="shared" si="18"/>
        <v>2015</v>
      </c>
      <c r="E272" s="83" t="s">
        <v>35</v>
      </c>
      <c r="F272" s="42">
        <f t="shared" si="19"/>
        <v>9</v>
      </c>
      <c r="G272" s="42">
        <f t="shared" si="20"/>
        <v>29</v>
      </c>
      <c r="H272" s="80"/>
      <c r="I272" s="81"/>
    </row>
    <row r="273" spans="1:9">
      <c r="A273" s="42">
        <v>269</v>
      </c>
      <c r="B273" s="41">
        <v>42277</v>
      </c>
      <c r="C273" s="42" t="s">
        <v>25</v>
      </c>
      <c r="D273" s="42">
        <f t="shared" si="18"/>
        <v>2015</v>
      </c>
      <c r="E273" s="83" t="s">
        <v>35</v>
      </c>
      <c r="F273" s="42">
        <f t="shared" si="19"/>
        <v>9</v>
      </c>
      <c r="G273" s="42">
        <f t="shared" si="20"/>
        <v>30</v>
      </c>
      <c r="H273" s="80"/>
      <c r="I273" s="81"/>
    </row>
    <row r="274" spans="1:9">
      <c r="A274" s="42">
        <v>270</v>
      </c>
      <c r="B274" s="41">
        <v>42278</v>
      </c>
      <c r="C274" s="42" t="s">
        <v>26</v>
      </c>
      <c r="D274" s="42">
        <f t="shared" si="18"/>
        <v>2015</v>
      </c>
      <c r="E274" s="83" t="s">
        <v>35</v>
      </c>
      <c r="F274" s="42">
        <f t="shared" si="19"/>
        <v>10</v>
      </c>
      <c r="G274" s="42">
        <f t="shared" si="20"/>
        <v>1</v>
      </c>
      <c r="H274" s="80"/>
      <c r="I274" s="81"/>
    </row>
    <row r="275" spans="1:9">
      <c r="A275" s="42">
        <v>271</v>
      </c>
      <c r="B275" s="41">
        <v>42279</v>
      </c>
      <c r="C275" s="42" t="s">
        <v>27</v>
      </c>
      <c r="D275" s="42">
        <f t="shared" si="18"/>
        <v>2015</v>
      </c>
      <c r="E275" s="83" t="s">
        <v>35</v>
      </c>
      <c r="F275" s="42">
        <f t="shared" si="19"/>
        <v>10</v>
      </c>
      <c r="G275" s="42">
        <f t="shared" si="20"/>
        <v>2</v>
      </c>
      <c r="H275" s="80"/>
      <c r="I275" s="81"/>
    </row>
    <row r="276" spans="1:9">
      <c r="A276" s="42">
        <v>272</v>
      </c>
      <c r="B276" s="41">
        <v>42280</v>
      </c>
      <c r="C276" s="42" t="s">
        <v>28</v>
      </c>
      <c r="D276" s="42">
        <f t="shared" si="18"/>
        <v>2015</v>
      </c>
      <c r="E276" s="83" t="s">
        <v>35</v>
      </c>
      <c r="F276" s="42">
        <f t="shared" si="19"/>
        <v>10</v>
      </c>
      <c r="G276" s="42">
        <f t="shared" si="20"/>
        <v>3</v>
      </c>
      <c r="H276" s="80"/>
      <c r="I276" s="81"/>
    </row>
    <row r="277" spans="1:9">
      <c r="A277" s="42">
        <v>273</v>
      </c>
      <c r="B277" s="41">
        <v>42281</v>
      </c>
      <c r="C277" s="42" t="s">
        <v>29</v>
      </c>
      <c r="D277" s="42">
        <f t="shared" si="18"/>
        <v>2015</v>
      </c>
      <c r="E277" s="83" t="s">
        <v>35</v>
      </c>
      <c r="F277" s="42">
        <f t="shared" si="19"/>
        <v>10</v>
      </c>
      <c r="G277" s="42">
        <f t="shared" si="20"/>
        <v>4</v>
      </c>
      <c r="H277" s="80"/>
      <c r="I277" s="81"/>
    </row>
    <row r="278" spans="1:9" s="89" customFormat="1">
      <c r="A278" s="37">
        <v>274</v>
      </c>
      <c r="B278" s="36">
        <v>42282</v>
      </c>
      <c r="C278" s="37" t="s">
        <v>23</v>
      </c>
      <c r="D278" s="37">
        <f t="shared" si="18"/>
        <v>2015</v>
      </c>
      <c r="E278" s="37" t="s">
        <v>35</v>
      </c>
      <c r="F278" s="37">
        <f t="shared" si="19"/>
        <v>10</v>
      </c>
      <c r="G278" s="37">
        <f t="shared" si="20"/>
        <v>5</v>
      </c>
      <c r="H278" s="37">
        <f t="shared" ref="H278" si="27">+H271+1</f>
        <v>40</v>
      </c>
      <c r="I278" s="36" t="str">
        <f>2015&amp;$J$5&amp;F278&amp;$J$5&amp;G278&amp;$K$5&amp;2015&amp;$J$5&amp;F284&amp;$J$5&amp;G284</f>
        <v>2015.10.5-2015.10.11</v>
      </c>
    </row>
    <row r="279" spans="1:9">
      <c r="A279" s="42">
        <v>275</v>
      </c>
      <c r="B279" s="41">
        <v>42283</v>
      </c>
      <c r="C279" s="42" t="s">
        <v>24</v>
      </c>
      <c r="D279" s="42">
        <f t="shared" si="18"/>
        <v>2015</v>
      </c>
      <c r="E279" s="83" t="s">
        <v>35</v>
      </c>
      <c r="F279" s="42">
        <f t="shared" si="19"/>
        <v>10</v>
      </c>
      <c r="G279" s="42">
        <f t="shared" si="20"/>
        <v>6</v>
      </c>
      <c r="H279" s="80"/>
      <c r="I279" s="81"/>
    </row>
    <row r="280" spans="1:9">
      <c r="A280" s="42">
        <v>276</v>
      </c>
      <c r="B280" s="41">
        <v>42284</v>
      </c>
      <c r="C280" s="42" t="s">
        <v>25</v>
      </c>
      <c r="D280" s="42">
        <f t="shared" si="18"/>
        <v>2015</v>
      </c>
      <c r="E280" s="83" t="s">
        <v>35</v>
      </c>
      <c r="F280" s="42">
        <f t="shared" si="19"/>
        <v>10</v>
      </c>
      <c r="G280" s="42">
        <f t="shared" si="20"/>
        <v>7</v>
      </c>
      <c r="H280" s="80"/>
      <c r="I280" s="81"/>
    </row>
    <row r="281" spans="1:9">
      <c r="A281" s="42">
        <v>277</v>
      </c>
      <c r="B281" s="41">
        <v>42285</v>
      </c>
      <c r="C281" s="42" t="s">
        <v>26</v>
      </c>
      <c r="D281" s="42">
        <f t="shared" si="18"/>
        <v>2015</v>
      </c>
      <c r="E281" s="83" t="s">
        <v>35</v>
      </c>
      <c r="F281" s="42">
        <f t="shared" si="19"/>
        <v>10</v>
      </c>
      <c r="G281" s="42">
        <f t="shared" si="20"/>
        <v>8</v>
      </c>
      <c r="H281" s="80"/>
      <c r="I281" s="81"/>
    </row>
    <row r="282" spans="1:9">
      <c r="A282" s="42">
        <v>278</v>
      </c>
      <c r="B282" s="41">
        <v>42286</v>
      </c>
      <c r="C282" s="42" t="s">
        <v>27</v>
      </c>
      <c r="D282" s="42">
        <f t="shared" si="18"/>
        <v>2015</v>
      </c>
      <c r="E282" s="83" t="s">
        <v>35</v>
      </c>
      <c r="F282" s="42">
        <f t="shared" si="19"/>
        <v>10</v>
      </c>
      <c r="G282" s="42">
        <f t="shared" si="20"/>
        <v>9</v>
      </c>
      <c r="H282" s="80"/>
      <c r="I282" s="81"/>
    </row>
    <row r="283" spans="1:9">
      <c r="A283" s="42">
        <v>279</v>
      </c>
      <c r="B283" s="41">
        <v>42287</v>
      </c>
      <c r="C283" s="42" t="s">
        <v>28</v>
      </c>
      <c r="D283" s="42">
        <f t="shared" si="18"/>
        <v>2015</v>
      </c>
      <c r="E283" s="83" t="s">
        <v>35</v>
      </c>
      <c r="F283" s="42">
        <f t="shared" si="19"/>
        <v>10</v>
      </c>
      <c r="G283" s="42">
        <f t="shared" si="20"/>
        <v>10</v>
      </c>
      <c r="H283" s="80"/>
      <c r="I283" s="81"/>
    </row>
    <row r="284" spans="1:9">
      <c r="A284" s="42">
        <v>280</v>
      </c>
      <c r="B284" s="41">
        <v>42288</v>
      </c>
      <c r="C284" s="42" t="s">
        <v>29</v>
      </c>
      <c r="D284" s="42">
        <f t="shared" si="18"/>
        <v>2015</v>
      </c>
      <c r="E284" s="83" t="s">
        <v>35</v>
      </c>
      <c r="F284" s="42">
        <f t="shared" si="19"/>
        <v>10</v>
      </c>
      <c r="G284" s="42">
        <f t="shared" si="20"/>
        <v>11</v>
      </c>
      <c r="H284" s="80"/>
      <c r="I284" s="81"/>
    </row>
    <row r="285" spans="1:9" s="89" customFormat="1">
      <c r="A285" s="37">
        <v>281</v>
      </c>
      <c r="B285" s="36">
        <v>42289</v>
      </c>
      <c r="C285" s="37" t="s">
        <v>23</v>
      </c>
      <c r="D285" s="37">
        <f t="shared" si="18"/>
        <v>2015</v>
      </c>
      <c r="E285" s="37" t="s">
        <v>35</v>
      </c>
      <c r="F285" s="37">
        <f t="shared" si="19"/>
        <v>10</v>
      </c>
      <c r="G285" s="37">
        <f t="shared" si="20"/>
        <v>12</v>
      </c>
      <c r="H285" s="37">
        <f t="shared" ref="H285" si="28">+H278+1</f>
        <v>41</v>
      </c>
      <c r="I285" s="36" t="str">
        <f>2015&amp;$J$5&amp;F285&amp;$J$5&amp;G285&amp;$K$5&amp;2015&amp;$J$5&amp;F291&amp;$J$5&amp;G291</f>
        <v>2015.10.12-2015.10.18</v>
      </c>
    </row>
    <row r="286" spans="1:9">
      <c r="A286" s="42">
        <v>282</v>
      </c>
      <c r="B286" s="41">
        <v>42290</v>
      </c>
      <c r="C286" s="42" t="s">
        <v>24</v>
      </c>
      <c r="D286" s="42">
        <f t="shared" ref="D286:D349" si="29">+YEAR(B286)</f>
        <v>2015</v>
      </c>
      <c r="E286" s="83" t="s">
        <v>35</v>
      </c>
      <c r="F286" s="42">
        <f t="shared" ref="F286:F349" si="30">+MONTH(B286)</f>
        <v>10</v>
      </c>
      <c r="G286" s="42">
        <f t="shared" ref="G286:G349" si="31">+DAY(B286)</f>
        <v>13</v>
      </c>
      <c r="H286" s="80"/>
      <c r="I286" s="81"/>
    </row>
    <row r="287" spans="1:9">
      <c r="A287" s="42">
        <v>283</v>
      </c>
      <c r="B287" s="41">
        <v>42291</v>
      </c>
      <c r="C287" s="42" t="s">
        <v>25</v>
      </c>
      <c r="D287" s="42">
        <f t="shared" si="29"/>
        <v>2015</v>
      </c>
      <c r="E287" s="83" t="s">
        <v>35</v>
      </c>
      <c r="F287" s="42">
        <f t="shared" si="30"/>
        <v>10</v>
      </c>
      <c r="G287" s="42">
        <f t="shared" si="31"/>
        <v>14</v>
      </c>
      <c r="H287" s="80"/>
      <c r="I287" s="81"/>
    </row>
    <row r="288" spans="1:9">
      <c r="A288" s="42">
        <v>284</v>
      </c>
      <c r="B288" s="41">
        <v>42292</v>
      </c>
      <c r="C288" s="42" t="s">
        <v>26</v>
      </c>
      <c r="D288" s="42">
        <f t="shared" si="29"/>
        <v>2015</v>
      </c>
      <c r="E288" s="83" t="s">
        <v>35</v>
      </c>
      <c r="F288" s="42">
        <f t="shared" si="30"/>
        <v>10</v>
      </c>
      <c r="G288" s="42">
        <f t="shared" si="31"/>
        <v>15</v>
      </c>
      <c r="H288" s="80"/>
      <c r="I288" s="81"/>
    </row>
    <row r="289" spans="1:9">
      <c r="A289" s="42">
        <v>285</v>
      </c>
      <c r="B289" s="41">
        <v>42293</v>
      </c>
      <c r="C289" s="42" t="s">
        <v>27</v>
      </c>
      <c r="D289" s="42">
        <f t="shared" si="29"/>
        <v>2015</v>
      </c>
      <c r="E289" s="83" t="s">
        <v>35</v>
      </c>
      <c r="F289" s="42">
        <f t="shared" si="30"/>
        <v>10</v>
      </c>
      <c r="G289" s="42">
        <f t="shared" si="31"/>
        <v>16</v>
      </c>
      <c r="H289" s="80"/>
      <c r="I289" s="81"/>
    </row>
    <row r="290" spans="1:9">
      <c r="A290" s="42">
        <v>286</v>
      </c>
      <c r="B290" s="41">
        <v>42294</v>
      </c>
      <c r="C290" s="42" t="s">
        <v>28</v>
      </c>
      <c r="D290" s="42">
        <f t="shared" si="29"/>
        <v>2015</v>
      </c>
      <c r="E290" s="83" t="s">
        <v>35</v>
      </c>
      <c r="F290" s="42">
        <f t="shared" si="30"/>
        <v>10</v>
      </c>
      <c r="G290" s="42">
        <f t="shared" si="31"/>
        <v>17</v>
      </c>
      <c r="H290" s="80"/>
      <c r="I290" s="81"/>
    </row>
    <row r="291" spans="1:9">
      <c r="A291" s="42">
        <v>287</v>
      </c>
      <c r="B291" s="41">
        <v>42295</v>
      </c>
      <c r="C291" s="42" t="s">
        <v>29</v>
      </c>
      <c r="D291" s="42">
        <f t="shared" si="29"/>
        <v>2015</v>
      </c>
      <c r="E291" s="83" t="s">
        <v>35</v>
      </c>
      <c r="F291" s="42">
        <f t="shared" si="30"/>
        <v>10</v>
      </c>
      <c r="G291" s="42">
        <f t="shared" si="31"/>
        <v>18</v>
      </c>
      <c r="H291" s="80"/>
      <c r="I291" s="81"/>
    </row>
    <row r="292" spans="1:9" s="89" customFormat="1">
      <c r="A292" s="37">
        <v>288</v>
      </c>
      <c r="B292" s="36">
        <v>42296</v>
      </c>
      <c r="C292" s="37" t="s">
        <v>23</v>
      </c>
      <c r="D292" s="37">
        <f t="shared" si="29"/>
        <v>2015</v>
      </c>
      <c r="E292" s="37" t="s">
        <v>35</v>
      </c>
      <c r="F292" s="37">
        <f t="shared" si="30"/>
        <v>10</v>
      </c>
      <c r="G292" s="37">
        <f t="shared" si="31"/>
        <v>19</v>
      </c>
      <c r="H292" s="37">
        <f t="shared" ref="H292" si="32">+H285+1</f>
        <v>42</v>
      </c>
      <c r="I292" s="36" t="str">
        <f>2015&amp;$J$5&amp;F292&amp;$J$5&amp;G292&amp;$K$5&amp;2015&amp;$J$5&amp;F298&amp;$J$5&amp;G298</f>
        <v>2015.10.19-2015.10.25</v>
      </c>
    </row>
    <row r="293" spans="1:9">
      <c r="A293" s="42">
        <v>289</v>
      </c>
      <c r="B293" s="41">
        <v>42297</v>
      </c>
      <c r="C293" s="42" t="s">
        <v>24</v>
      </c>
      <c r="D293" s="42">
        <f t="shared" si="29"/>
        <v>2015</v>
      </c>
      <c r="E293" s="83" t="s">
        <v>35</v>
      </c>
      <c r="F293" s="42">
        <f t="shared" si="30"/>
        <v>10</v>
      </c>
      <c r="G293" s="42">
        <f t="shared" si="31"/>
        <v>20</v>
      </c>
      <c r="H293" s="80"/>
      <c r="I293" s="81"/>
    </row>
    <row r="294" spans="1:9">
      <c r="A294" s="42">
        <v>290</v>
      </c>
      <c r="B294" s="41">
        <v>42298</v>
      </c>
      <c r="C294" s="42" t="s">
        <v>25</v>
      </c>
      <c r="D294" s="42">
        <f t="shared" si="29"/>
        <v>2015</v>
      </c>
      <c r="E294" s="83" t="s">
        <v>35</v>
      </c>
      <c r="F294" s="42">
        <f t="shared" si="30"/>
        <v>10</v>
      </c>
      <c r="G294" s="42">
        <f t="shared" si="31"/>
        <v>21</v>
      </c>
      <c r="H294" s="80"/>
      <c r="I294" s="81"/>
    </row>
    <row r="295" spans="1:9">
      <c r="A295" s="42">
        <v>291</v>
      </c>
      <c r="B295" s="41">
        <v>42299</v>
      </c>
      <c r="C295" s="42" t="s">
        <v>26</v>
      </c>
      <c r="D295" s="42">
        <f t="shared" si="29"/>
        <v>2015</v>
      </c>
      <c r="E295" s="83" t="s">
        <v>35</v>
      </c>
      <c r="F295" s="42">
        <f t="shared" si="30"/>
        <v>10</v>
      </c>
      <c r="G295" s="42">
        <f t="shared" si="31"/>
        <v>22</v>
      </c>
      <c r="H295" s="80"/>
      <c r="I295" s="81"/>
    </row>
    <row r="296" spans="1:9">
      <c r="A296" s="42">
        <v>292</v>
      </c>
      <c r="B296" s="41">
        <v>42300</v>
      </c>
      <c r="C296" s="42" t="s">
        <v>27</v>
      </c>
      <c r="D296" s="42">
        <f t="shared" si="29"/>
        <v>2015</v>
      </c>
      <c r="E296" s="83" t="s">
        <v>35</v>
      </c>
      <c r="F296" s="42">
        <f t="shared" si="30"/>
        <v>10</v>
      </c>
      <c r="G296" s="42">
        <f t="shared" si="31"/>
        <v>23</v>
      </c>
      <c r="H296" s="80"/>
      <c r="I296" s="81"/>
    </row>
    <row r="297" spans="1:9">
      <c r="A297" s="42">
        <v>293</v>
      </c>
      <c r="B297" s="41">
        <v>42301</v>
      </c>
      <c r="C297" s="42" t="s">
        <v>28</v>
      </c>
      <c r="D297" s="42">
        <f t="shared" si="29"/>
        <v>2015</v>
      </c>
      <c r="E297" s="83" t="s">
        <v>35</v>
      </c>
      <c r="F297" s="42">
        <f t="shared" si="30"/>
        <v>10</v>
      </c>
      <c r="G297" s="42">
        <f t="shared" si="31"/>
        <v>24</v>
      </c>
      <c r="H297" s="80"/>
      <c r="I297" s="81"/>
    </row>
    <row r="298" spans="1:9">
      <c r="A298" s="42">
        <v>294</v>
      </c>
      <c r="B298" s="41">
        <v>42302</v>
      </c>
      <c r="C298" s="42" t="s">
        <v>29</v>
      </c>
      <c r="D298" s="42">
        <f t="shared" si="29"/>
        <v>2015</v>
      </c>
      <c r="E298" s="83" t="s">
        <v>35</v>
      </c>
      <c r="F298" s="42">
        <f t="shared" si="30"/>
        <v>10</v>
      </c>
      <c r="G298" s="42">
        <f t="shared" si="31"/>
        <v>25</v>
      </c>
      <c r="H298" s="80"/>
      <c r="I298" s="81"/>
    </row>
    <row r="299" spans="1:9" s="89" customFormat="1">
      <c r="A299" s="37">
        <v>295</v>
      </c>
      <c r="B299" s="36">
        <v>42303</v>
      </c>
      <c r="C299" s="37" t="s">
        <v>23</v>
      </c>
      <c r="D299" s="37">
        <f t="shared" si="29"/>
        <v>2015</v>
      </c>
      <c r="E299" s="37" t="s">
        <v>35</v>
      </c>
      <c r="F299" s="37">
        <f t="shared" si="30"/>
        <v>10</v>
      </c>
      <c r="G299" s="37">
        <f t="shared" si="31"/>
        <v>26</v>
      </c>
      <c r="H299" s="37">
        <f t="shared" ref="H299" si="33">+H292+1</f>
        <v>43</v>
      </c>
      <c r="I299" s="36" t="str">
        <f>2015&amp;$J$5&amp;F299&amp;$J$5&amp;G299&amp;$K$5&amp;2015&amp;$J$5&amp;F305&amp;$J$5&amp;G305</f>
        <v>2015.10.26-2015.11.1</v>
      </c>
    </row>
    <row r="300" spans="1:9">
      <c r="A300" s="42">
        <v>296</v>
      </c>
      <c r="B300" s="41">
        <v>42304</v>
      </c>
      <c r="C300" s="42" t="s">
        <v>24</v>
      </c>
      <c r="D300" s="42">
        <f t="shared" si="29"/>
        <v>2015</v>
      </c>
      <c r="E300" s="83" t="s">
        <v>35</v>
      </c>
      <c r="F300" s="42">
        <f t="shared" si="30"/>
        <v>10</v>
      </c>
      <c r="G300" s="42">
        <f t="shared" si="31"/>
        <v>27</v>
      </c>
      <c r="H300" s="80"/>
      <c r="I300" s="81"/>
    </row>
    <row r="301" spans="1:9">
      <c r="A301" s="42">
        <v>297</v>
      </c>
      <c r="B301" s="41">
        <v>42305</v>
      </c>
      <c r="C301" s="42" t="s">
        <v>25</v>
      </c>
      <c r="D301" s="42">
        <f t="shared" si="29"/>
        <v>2015</v>
      </c>
      <c r="E301" s="83" t="s">
        <v>35</v>
      </c>
      <c r="F301" s="42">
        <f t="shared" si="30"/>
        <v>10</v>
      </c>
      <c r="G301" s="42">
        <f t="shared" si="31"/>
        <v>28</v>
      </c>
      <c r="H301" s="80"/>
      <c r="I301" s="81"/>
    </row>
    <row r="302" spans="1:9">
      <c r="A302" s="42">
        <v>298</v>
      </c>
      <c r="B302" s="41">
        <v>42306</v>
      </c>
      <c r="C302" s="42" t="s">
        <v>26</v>
      </c>
      <c r="D302" s="42">
        <f t="shared" si="29"/>
        <v>2015</v>
      </c>
      <c r="E302" s="83" t="s">
        <v>35</v>
      </c>
      <c r="F302" s="42">
        <f t="shared" si="30"/>
        <v>10</v>
      </c>
      <c r="G302" s="42">
        <f t="shared" si="31"/>
        <v>29</v>
      </c>
      <c r="H302" s="80"/>
      <c r="I302" s="81"/>
    </row>
    <row r="303" spans="1:9">
      <c r="A303" s="42">
        <v>299</v>
      </c>
      <c r="B303" s="41">
        <v>42307</v>
      </c>
      <c r="C303" s="42" t="s">
        <v>27</v>
      </c>
      <c r="D303" s="42">
        <f t="shared" si="29"/>
        <v>2015</v>
      </c>
      <c r="E303" s="83" t="s">
        <v>35</v>
      </c>
      <c r="F303" s="42">
        <f t="shared" si="30"/>
        <v>10</v>
      </c>
      <c r="G303" s="42">
        <f t="shared" si="31"/>
        <v>30</v>
      </c>
      <c r="H303" s="80"/>
      <c r="I303" s="81"/>
    </row>
    <row r="304" spans="1:9">
      <c r="A304" s="42">
        <v>300</v>
      </c>
      <c r="B304" s="41">
        <v>42308</v>
      </c>
      <c r="C304" s="42" t="s">
        <v>28</v>
      </c>
      <c r="D304" s="42">
        <f t="shared" si="29"/>
        <v>2015</v>
      </c>
      <c r="E304" s="83" t="s">
        <v>35</v>
      </c>
      <c r="F304" s="42">
        <f t="shared" si="30"/>
        <v>10</v>
      </c>
      <c r="G304" s="42">
        <f t="shared" si="31"/>
        <v>31</v>
      </c>
      <c r="H304" s="80"/>
      <c r="I304" s="81"/>
    </row>
    <row r="305" spans="1:9">
      <c r="A305" s="42">
        <v>301</v>
      </c>
      <c r="B305" s="41">
        <v>42309</v>
      </c>
      <c r="C305" s="42" t="s">
        <v>29</v>
      </c>
      <c r="D305" s="42">
        <f t="shared" si="29"/>
        <v>2015</v>
      </c>
      <c r="E305" s="83" t="s">
        <v>35</v>
      </c>
      <c r="F305" s="42">
        <f t="shared" si="30"/>
        <v>11</v>
      </c>
      <c r="G305" s="42">
        <f t="shared" si="31"/>
        <v>1</v>
      </c>
      <c r="H305" s="80"/>
      <c r="I305" s="81"/>
    </row>
    <row r="306" spans="1:9" s="89" customFormat="1">
      <c r="A306" s="37">
        <v>302</v>
      </c>
      <c r="B306" s="36">
        <v>42310</v>
      </c>
      <c r="C306" s="37" t="s">
        <v>23</v>
      </c>
      <c r="D306" s="37">
        <f t="shared" si="29"/>
        <v>2015</v>
      </c>
      <c r="E306" s="37" t="s">
        <v>35</v>
      </c>
      <c r="F306" s="37">
        <f t="shared" si="30"/>
        <v>11</v>
      </c>
      <c r="G306" s="37">
        <f t="shared" si="31"/>
        <v>2</v>
      </c>
      <c r="H306" s="37">
        <f t="shared" ref="H306" si="34">+H299+1</f>
        <v>44</v>
      </c>
      <c r="I306" s="36" t="str">
        <f>2015&amp;$J$5&amp;F306&amp;$J$5&amp;G306&amp;$K$5&amp;2015&amp;$J$5&amp;F312&amp;$J$5&amp;G312</f>
        <v>2015.11.2-2015.11.8</v>
      </c>
    </row>
    <row r="307" spans="1:9">
      <c r="A307" s="42">
        <v>303</v>
      </c>
      <c r="B307" s="41">
        <v>42311</v>
      </c>
      <c r="C307" s="42" t="s">
        <v>24</v>
      </c>
      <c r="D307" s="42">
        <f t="shared" si="29"/>
        <v>2015</v>
      </c>
      <c r="E307" s="83" t="s">
        <v>35</v>
      </c>
      <c r="F307" s="42">
        <f t="shared" si="30"/>
        <v>11</v>
      </c>
      <c r="G307" s="42">
        <f t="shared" si="31"/>
        <v>3</v>
      </c>
      <c r="H307" s="80"/>
      <c r="I307" s="81"/>
    </row>
    <row r="308" spans="1:9">
      <c r="A308" s="42">
        <v>304</v>
      </c>
      <c r="B308" s="41">
        <v>42312</v>
      </c>
      <c r="C308" s="42" t="s">
        <v>25</v>
      </c>
      <c r="D308" s="42">
        <f t="shared" si="29"/>
        <v>2015</v>
      </c>
      <c r="E308" s="83" t="s">
        <v>35</v>
      </c>
      <c r="F308" s="42">
        <f t="shared" si="30"/>
        <v>11</v>
      </c>
      <c r="G308" s="42">
        <f t="shared" si="31"/>
        <v>4</v>
      </c>
      <c r="H308" s="80"/>
      <c r="I308" s="81"/>
    </row>
    <row r="309" spans="1:9">
      <c r="A309" s="42">
        <v>305</v>
      </c>
      <c r="B309" s="41">
        <v>42313</v>
      </c>
      <c r="C309" s="42" t="s">
        <v>26</v>
      </c>
      <c r="D309" s="42">
        <f t="shared" si="29"/>
        <v>2015</v>
      </c>
      <c r="E309" s="83" t="s">
        <v>35</v>
      </c>
      <c r="F309" s="42">
        <f t="shared" si="30"/>
        <v>11</v>
      </c>
      <c r="G309" s="42">
        <f t="shared" si="31"/>
        <v>5</v>
      </c>
      <c r="H309" s="80"/>
      <c r="I309" s="81"/>
    </row>
    <row r="310" spans="1:9">
      <c r="A310" s="42">
        <v>306</v>
      </c>
      <c r="B310" s="41">
        <v>42314</v>
      </c>
      <c r="C310" s="42" t="s">
        <v>27</v>
      </c>
      <c r="D310" s="42">
        <f t="shared" si="29"/>
        <v>2015</v>
      </c>
      <c r="E310" s="83" t="s">
        <v>35</v>
      </c>
      <c r="F310" s="42">
        <f t="shared" si="30"/>
        <v>11</v>
      </c>
      <c r="G310" s="42">
        <f t="shared" si="31"/>
        <v>6</v>
      </c>
      <c r="H310" s="80"/>
      <c r="I310" s="81"/>
    </row>
    <row r="311" spans="1:9">
      <c r="A311" s="42">
        <v>307</v>
      </c>
      <c r="B311" s="41">
        <v>42315</v>
      </c>
      <c r="C311" s="42" t="s">
        <v>28</v>
      </c>
      <c r="D311" s="42">
        <f t="shared" si="29"/>
        <v>2015</v>
      </c>
      <c r="E311" s="83" t="s">
        <v>35</v>
      </c>
      <c r="F311" s="42">
        <f t="shared" si="30"/>
        <v>11</v>
      </c>
      <c r="G311" s="42">
        <f t="shared" si="31"/>
        <v>7</v>
      </c>
      <c r="H311" s="80"/>
      <c r="I311" s="81"/>
    </row>
    <row r="312" spans="1:9">
      <c r="A312" s="42">
        <v>308</v>
      </c>
      <c r="B312" s="41">
        <v>42316</v>
      </c>
      <c r="C312" s="42" t="s">
        <v>29</v>
      </c>
      <c r="D312" s="42">
        <f t="shared" si="29"/>
        <v>2015</v>
      </c>
      <c r="E312" s="83" t="s">
        <v>35</v>
      </c>
      <c r="F312" s="42">
        <f t="shared" si="30"/>
        <v>11</v>
      </c>
      <c r="G312" s="42">
        <f t="shared" si="31"/>
        <v>8</v>
      </c>
      <c r="H312" s="80"/>
      <c r="I312" s="81"/>
    </row>
    <row r="313" spans="1:9" s="89" customFormat="1">
      <c r="A313" s="37">
        <v>309</v>
      </c>
      <c r="B313" s="36">
        <v>42317</v>
      </c>
      <c r="C313" s="37" t="s">
        <v>23</v>
      </c>
      <c r="D313" s="37">
        <f t="shared" si="29"/>
        <v>2015</v>
      </c>
      <c r="E313" s="37" t="s">
        <v>35</v>
      </c>
      <c r="F313" s="37">
        <f t="shared" si="30"/>
        <v>11</v>
      </c>
      <c r="G313" s="37">
        <f t="shared" si="31"/>
        <v>9</v>
      </c>
      <c r="H313" s="37">
        <f t="shared" ref="H313" si="35">+H306+1</f>
        <v>45</v>
      </c>
      <c r="I313" s="36" t="str">
        <f>2015&amp;$J$5&amp;F313&amp;$J$5&amp;G313&amp;$K$5&amp;2015&amp;$J$5&amp;F319&amp;$J$5&amp;G319</f>
        <v>2015.11.9-2015.11.15</v>
      </c>
    </row>
    <row r="314" spans="1:9">
      <c r="A314" s="42">
        <v>310</v>
      </c>
      <c r="B314" s="41">
        <v>42318</v>
      </c>
      <c r="C314" s="42" t="s">
        <v>24</v>
      </c>
      <c r="D314" s="42">
        <f t="shared" si="29"/>
        <v>2015</v>
      </c>
      <c r="E314" s="83" t="s">
        <v>35</v>
      </c>
      <c r="F314" s="42">
        <f t="shared" si="30"/>
        <v>11</v>
      </c>
      <c r="G314" s="42">
        <f t="shared" si="31"/>
        <v>10</v>
      </c>
      <c r="H314" s="80"/>
      <c r="I314" s="81"/>
    </row>
    <row r="315" spans="1:9">
      <c r="A315" s="42">
        <v>311</v>
      </c>
      <c r="B315" s="41">
        <v>42319</v>
      </c>
      <c r="C315" s="42" t="s">
        <v>25</v>
      </c>
      <c r="D315" s="42">
        <f t="shared" si="29"/>
        <v>2015</v>
      </c>
      <c r="E315" s="83" t="s">
        <v>35</v>
      </c>
      <c r="F315" s="42">
        <f t="shared" si="30"/>
        <v>11</v>
      </c>
      <c r="G315" s="42">
        <f t="shared" si="31"/>
        <v>11</v>
      </c>
      <c r="H315" s="80"/>
      <c r="I315" s="81"/>
    </row>
    <row r="316" spans="1:9">
      <c r="A316" s="42">
        <v>312</v>
      </c>
      <c r="B316" s="41">
        <v>42320</v>
      </c>
      <c r="C316" s="42" t="s">
        <v>26</v>
      </c>
      <c r="D316" s="42">
        <f t="shared" si="29"/>
        <v>2015</v>
      </c>
      <c r="E316" s="83" t="s">
        <v>35</v>
      </c>
      <c r="F316" s="42">
        <f t="shared" si="30"/>
        <v>11</v>
      </c>
      <c r="G316" s="42">
        <f t="shared" si="31"/>
        <v>12</v>
      </c>
      <c r="H316" s="80"/>
      <c r="I316" s="81"/>
    </row>
    <row r="317" spans="1:9">
      <c r="A317" s="42">
        <v>313</v>
      </c>
      <c r="B317" s="41">
        <v>42321</v>
      </c>
      <c r="C317" s="42" t="s">
        <v>27</v>
      </c>
      <c r="D317" s="42">
        <f t="shared" si="29"/>
        <v>2015</v>
      </c>
      <c r="E317" s="83" t="s">
        <v>35</v>
      </c>
      <c r="F317" s="42">
        <f t="shared" si="30"/>
        <v>11</v>
      </c>
      <c r="G317" s="42">
        <f t="shared" si="31"/>
        <v>13</v>
      </c>
      <c r="H317" s="80"/>
      <c r="I317" s="81"/>
    </row>
    <row r="318" spans="1:9">
      <c r="A318" s="42">
        <v>314</v>
      </c>
      <c r="B318" s="41">
        <v>42322</v>
      </c>
      <c r="C318" s="42" t="s">
        <v>28</v>
      </c>
      <c r="D318" s="42">
        <f t="shared" si="29"/>
        <v>2015</v>
      </c>
      <c r="E318" s="83" t="s">
        <v>35</v>
      </c>
      <c r="F318" s="42">
        <f t="shared" si="30"/>
        <v>11</v>
      </c>
      <c r="G318" s="42">
        <f t="shared" si="31"/>
        <v>14</v>
      </c>
      <c r="H318" s="80"/>
      <c r="I318" s="81"/>
    </row>
    <row r="319" spans="1:9">
      <c r="A319" s="42">
        <v>315</v>
      </c>
      <c r="B319" s="41">
        <v>42323</v>
      </c>
      <c r="C319" s="42" t="s">
        <v>29</v>
      </c>
      <c r="D319" s="42">
        <f t="shared" si="29"/>
        <v>2015</v>
      </c>
      <c r="E319" s="83" t="s">
        <v>35</v>
      </c>
      <c r="F319" s="42">
        <f t="shared" si="30"/>
        <v>11</v>
      </c>
      <c r="G319" s="42">
        <f t="shared" si="31"/>
        <v>15</v>
      </c>
      <c r="H319" s="80"/>
      <c r="I319" s="81"/>
    </row>
    <row r="320" spans="1:9" s="89" customFormat="1">
      <c r="A320" s="37">
        <v>316</v>
      </c>
      <c r="B320" s="36">
        <v>42324</v>
      </c>
      <c r="C320" s="37" t="s">
        <v>23</v>
      </c>
      <c r="D320" s="37">
        <f t="shared" si="29"/>
        <v>2015</v>
      </c>
      <c r="E320" s="37" t="s">
        <v>35</v>
      </c>
      <c r="F320" s="37">
        <f t="shared" si="30"/>
        <v>11</v>
      </c>
      <c r="G320" s="37">
        <f t="shared" si="31"/>
        <v>16</v>
      </c>
      <c r="H320" s="37">
        <f t="shared" ref="H320" si="36">+H313+1</f>
        <v>46</v>
      </c>
      <c r="I320" s="36" t="str">
        <f>2015&amp;$J$5&amp;F320&amp;$J$5&amp;G320&amp;$K$5&amp;2015&amp;$J$5&amp;F326&amp;$J$5&amp;G326</f>
        <v>2015.11.16-2015.11.22</v>
      </c>
    </row>
    <row r="321" spans="1:9">
      <c r="A321" s="42">
        <v>317</v>
      </c>
      <c r="B321" s="41">
        <v>42325</v>
      </c>
      <c r="C321" s="42" t="s">
        <v>24</v>
      </c>
      <c r="D321" s="42">
        <f t="shared" si="29"/>
        <v>2015</v>
      </c>
      <c r="E321" s="83" t="s">
        <v>35</v>
      </c>
      <c r="F321" s="42">
        <f t="shared" si="30"/>
        <v>11</v>
      </c>
      <c r="G321" s="42">
        <f t="shared" si="31"/>
        <v>17</v>
      </c>
      <c r="H321" s="80"/>
      <c r="I321" s="81"/>
    </row>
    <row r="322" spans="1:9">
      <c r="A322" s="42">
        <v>318</v>
      </c>
      <c r="B322" s="41">
        <v>42326</v>
      </c>
      <c r="C322" s="42" t="s">
        <v>25</v>
      </c>
      <c r="D322" s="42">
        <f t="shared" si="29"/>
        <v>2015</v>
      </c>
      <c r="E322" s="83" t="s">
        <v>35</v>
      </c>
      <c r="F322" s="42">
        <f t="shared" si="30"/>
        <v>11</v>
      </c>
      <c r="G322" s="42">
        <f t="shared" si="31"/>
        <v>18</v>
      </c>
      <c r="H322" s="80"/>
      <c r="I322" s="81"/>
    </row>
    <row r="323" spans="1:9">
      <c r="A323" s="42">
        <v>319</v>
      </c>
      <c r="B323" s="41">
        <v>42327</v>
      </c>
      <c r="C323" s="42" t="s">
        <v>26</v>
      </c>
      <c r="D323" s="42">
        <f t="shared" si="29"/>
        <v>2015</v>
      </c>
      <c r="E323" s="83" t="s">
        <v>35</v>
      </c>
      <c r="F323" s="42">
        <f t="shared" si="30"/>
        <v>11</v>
      </c>
      <c r="G323" s="42">
        <f t="shared" si="31"/>
        <v>19</v>
      </c>
      <c r="H323" s="80"/>
      <c r="I323" s="81"/>
    </row>
    <row r="324" spans="1:9">
      <c r="A324" s="42">
        <v>320</v>
      </c>
      <c r="B324" s="41">
        <v>42328</v>
      </c>
      <c r="C324" s="42" t="s">
        <v>27</v>
      </c>
      <c r="D324" s="42">
        <f t="shared" si="29"/>
        <v>2015</v>
      </c>
      <c r="E324" s="83" t="s">
        <v>35</v>
      </c>
      <c r="F324" s="42">
        <f t="shared" si="30"/>
        <v>11</v>
      </c>
      <c r="G324" s="42">
        <f t="shared" si="31"/>
        <v>20</v>
      </c>
      <c r="H324" s="80"/>
      <c r="I324" s="81"/>
    </row>
    <row r="325" spans="1:9">
      <c r="A325" s="42">
        <v>321</v>
      </c>
      <c r="B325" s="41">
        <v>42329</v>
      </c>
      <c r="C325" s="42" t="s">
        <v>28</v>
      </c>
      <c r="D325" s="42">
        <f t="shared" si="29"/>
        <v>2015</v>
      </c>
      <c r="E325" s="83" t="s">
        <v>35</v>
      </c>
      <c r="F325" s="42">
        <f t="shared" si="30"/>
        <v>11</v>
      </c>
      <c r="G325" s="42">
        <f t="shared" si="31"/>
        <v>21</v>
      </c>
      <c r="H325" s="80"/>
      <c r="I325" s="81"/>
    </row>
    <row r="326" spans="1:9">
      <c r="A326" s="42">
        <v>322</v>
      </c>
      <c r="B326" s="41">
        <v>42330</v>
      </c>
      <c r="C326" s="42" t="s">
        <v>29</v>
      </c>
      <c r="D326" s="42">
        <f t="shared" si="29"/>
        <v>2015</v>
      </c>
      <c r="E326" s="83" t="s">
        <v>35</v>
      </c>
      <c r="F326" s="42">
        <f t="shared" si="30"/>
        <v>11</v>
      </c>
      <c r="G326" s="42">
        <f t="shared" si="31"/>
        <v>22</v>
      </c>
      <c r="H326" s="80"/>
      <c r="I326" s="81"/>
    </row>
    <row r="327" spans="1:9" s="89" customFormat="1">
      <c r="A327" s="37">
        <v>323</v>
      </c>
      <c r="B327" s="36">
        <v>42331</v>
      </c>
      <c r="C327" s="37" t="s">
        <v>23</v>
      </c>
      <c r="D327" s="37">
        <f t="shared" si="29"/>
        <v>2015</v>
      </c>
      <c r="E327" s="37" t="s">
        <v>35</v>
      </c>
      <c r="F327" s="37">
        <f t="shared" si="30"/>
        <v>11</v>
      </c>
      <c r="G327" s="37">
        <f t="shared" si="31"/>
        <v>23</v>
      </c>
      <c r="H327" s="37">
        <f t="shared" ref="H327" si="37">+H320+1</f>
        <v>47</v>
      </c>
      <c r="I327" s="36" t="str">
        <f>2015&amp;$J$5&amp;F327&amp;$J$5&amp;G327&amp;$K$5&amp;2015&amp;$J$5&amp;F333&amp;$J$5&amp;G333</f>
        <v>2015.11.23-2015.11.29</v>
      </c>
    </row>
    <row r="328" spans="1:9">
      <c r="A328" s="42">
        <v>324</v>
      </c>
      <c r="B328" s="41">
        <v>42332</v>
      </c>
      <c r="C328" s="42" t="s">
        <v>24</v>
      </c>
      <c r="D328" s="42">
        <f t="shared" si="29"/>
        <v>2015</v>
      </c>
      <c r="E328" s="83" t="s">
        <v>35</v>
      </c>
      <c r="F328" s="42">
        <f t="shared" si="30"/>
        <v>11</v>
      </c>
      <c r="G328" s="42">
        <f t="shared" si="31"/>
        <v>24</v>
      </c>
      <c r="H328" s="80"/>
      <c r="I328" s="81"/>
    </row>
    <row r="329" spans="1:9">
      <c r="A329" s="42">
        <v>325</v>
      </c>
      <c r="B329" s="41">
        <v>42333</v>
      </c>
      <c r="C329" s="42" t="s">
        <v>25</v>
      </c>
      <c r="D329" s="42">
        <f t="shared" si="29"/>
        <v>2015</v>
      </c>
      <c r="E329" s="83" t="s">
        <v>35</v>
      </c>
      <c r="F329" s="42">
        <f t="shared" si="30"/>
        <v>11</v>
      </c>
      <c r="G329" s="42">
        <f t="shared" si="31"/>
        <v>25</v>
      </c>
      <c r="H329" s="80"/>
      <c r="I329" s="81"/>
    </row>
    <row r="330" spans="1:9">
      <c r="A330" s="42">
        <v>326</v>
      </c>
      <c r="B330" s="41">
        <v>42334</v>
      </c>
      <c r="C330" s="42" t="s">
        <v>26</v>
      </c>
      <c r="D330" s="42">
        <f t="shared" si="29"/>
        <v>2015</v>
      </c>
      <c r="E330" s="83" t="s">
        <v>35</v>
      </c>
      <c r="F330" s="42">
        <f t="shared" si="30"/>
        <v>11</v>
      </c>
      <c r="G330" s="42">
        <f t="shared" si="31"/>
        <v>26</v>
      </c>
      <c r="H330" s="80"/>
      <c r="I330" s="81"/>
    </row>
    <row r="331" spans="1:9">
      <c r="A331" s="42">
        <v>327</v>
      </c>
      <c r="B331" s="41">
        <v>42335</v>
      </c>
      <c r="C331" s="42" t="s">
        <v>27</v>
      </c>
      <c r="D331" s="42">
        <f t="shared" si="29"/>
        <v>2015</v>
      </c>
      <c r="E331" s="83" t="s">
        <v>35</v>
      </c>
      <c r="F331" s="42">
        <f t="shared" si="30"/>
        <v>11</v>
      </c>
      <c r="G331" s="42">
        <f t="shared" si="31"/>
        <v>27</v>
      </c>
      <c r="H331" s="80"/>
      <c r="I331" s="81"/>
    </row>
    <row r="332" spans="1:9">
      <c r="A332" s="42">
        <v>328</v>
      </c>
      <c r="B332" s="41">
        <v>42336</v>
      </c>
      <c r="C332" s="42" t="s">
        <v>28</v>
      </c>
      <c r="D332" s="42">
        <f t="shared" si="29"/>
        <v>2015</v>
      </c>
      <c r="E332" s="83" t="s">
        <v>35</v>
      </c>
      <c r="F332" s="42">
        <f t="shared" si="30"/>
        <v>11</v>
      </c>
      <c r="G332" s="42">
        <f t="shared" si="31"/>
        <v>28</v>
      </c>
      <c r="H332" s="80"/>
      <c r="I332" s="81"/>
    </row>
    <row r="333" spans="1:9">
      <c r="A333" s="42">
        <v>329</v>
      </c>
      <c r="B333" s="41">
        <v>42337</v>
      </c>
      <c r="C333" s="42" t="s">
        <v>29</v>
      </c>
      <c r="D333" s="42">
        <f t="shared" si="29"/>
        <v>2015</v>
      </c>
      <c r="E333" s="83" t="s">
        <v>35</v>
      </c>
      <c r="F333" s="42">
        <f t="shared" si="30"/>
        <v>11</v>
      </c>
      <c r="G333" s="42">
        <f t="shared" si="31"/>
        <v>29</v>
      </c>
      <c r="H333" s="80"/>
      <c r="I333" s="81"/>
    </row>
    <row r="334" spans="1:9" s="89" customFormat="1">
      <c r="A334" s="37">
        <v>330</v>
      </c>
      <c r="B334" s="36">
        <v>42338</v>
      </c>
      <c r="C334" s="37" t="s">
        <v>23</v>
      </c>
      <c r="D334" s="37">
        <f t="shared" si="29"/>
        <v>2015</v>
      </c>
      <c r="E334" s="37" t="s">
        <v>35</v>
      </c>
      <c r="F334" s="37">
        <f t="shared" si="30"/>
        <v>11</v>
      </c>
      <c r="G334" s="37">
        <f t="shared" si="31"/>
        <v>30</v>
      </c>
      <c r="H334" s="37">
        <f t="shared" ref="H334" si="38">+H327+1</f>
        <v>48</v>
      </c>
      <c r="I334" s="36" t="str">
        <f>2015&amp;$J$5&amp;F334&amp;$J$5&amp;G334&amp;$K$5&amp;2015&amp;$J$5&amp;F340&amp;$J$5&amp;G340</f>
        <v>2015.11.30-2015.12.6</v>
      </c>
    </row>
    <row r="335" spans="1:9">
      <c r="A335" s="42">
        <v>331</v>
      </c>
      <c r="B335" s="41">
        <v>42339</v>
      </c>
      <c r="C335" s="42" t="s">
        <v>24</v>
      </c>
      <c r="D335" s="42">
        <f t="shared" si="29"/>
        <v>2015</v>
      </c>
      <c r="E335" s="83" t="s">
        <v>35</v>
      </c>
      <c r="F335" s="42">
        <f t="shared" si="30"/>
        <v>12</v>
      </c>
      <c r="G335" s="42">
        <f t="shared" si="31"/>
        <v>1</v>
      </c>
      <c r="H335" s="80"/>
      <c r="I335" s="81"/>
    </row>
    <row r="336" spans="1:9">
      <c r="A336" s="42">
        <v>332</v>
      </c>
      <c r="B336" s="41">
        <v>42340</v>
      </c>
      <c r="C336" s="42" t="s">
        <v>25</v>
      </c>
      <c r="D336" s="42">
        <f t="shared" si="29"/>
        <v>2015</v>
      </c>
      <c r="E336" s="83" t="s">
        <v>35</v>
      </c>
      <c r="F336" s="42">
        <f t="shared" si="30"/>
        <v>12</v>
      </c>
      <c r="G336" s="42">
        <f t="shared" si="31"/>
        <v>2</v>
      </c>
      <c r="H336" s="80"/>
      <c r="I336" s="81"/>
    </row>
    <row r="337" spans="1:9">
      <c r="A337" s="42">
        <v>333</v>
      </c>
      <c r="B337" s="41">
        <v>42341</v>
      </c>
      <c r="C337" s="42" t="s">
        <v>26</v>
      </c>
      <c r="D337" s="42">
        <f t="shared" si="29"/>
        <v>2015</v>
      </c>
      <c r="E337" s="83" t="s">
        <v>35</v>
      </c>
      <c r="F337" s="42">
        <f t="shared" si="30"/>
        <v>12</v>
      </c>
      <c r="G337" s="42">
        <f t="shared" si="31"/>
        <v>3</v>
      </c>
      <c r="H337" s="80"/>
      <c r="I337" s="81"/>
    </row>
    <row r="338" spans="1:9">
      <c r="A338" s="42">
        <v>334</v>
      </c>
      <c r="B338" s="41">
        <v>42342</v>
      </c>
      <c r="C338" s="42" t="s">
        <v>27</v>
      </c>
      <c r="D338" s="42">
        <f t="shared" si="29"/>
        <v>2015</v>
      </c>
      <c r="E338" s="83" t="s">
        <v>35</v>
      </c>
      <c r="F338" s="42">
        <f t="shared" si="30"/>
        <v>12</v>
      </c>
      <c r="G338" s="42">
        <f t="shared" si="31"/>
        <v>4</v>
      </c>
      <c r="H338" s="80"/>
      <c r="I338" s="81"/>
    </row>
    <row r="339" spans="1:9">
      <c r="A339" s="42">
        <v>335</v>
      </c>
      <c r="B339" s="41">
        <v>42343</v>
      </c>
      <c r="C339" s="42" t="s">
        <v>28</v>
      </c>
      <c r="D339" s="42">
        <f t="shared" si="29"/>
        <v>2015</v>
      </c>
      <c r="E339" s="83" t="s">
        <v>35</v>
      </c>
      <c r="F339" s="42">
        <f t="shared" si="30"/>
        <v>12</v>
      </c>
      <c r="G339" s="42">
        <f t="shared" si="31"/>
        <v>5</v>
      </c>
      <c r="H339" s="80"/>
      <c r="I339" s="81"/>
    </row>
    <row r="340" spans="1:9">
      <c r="A340" s="42">
        <v>336</v>
      </c>
      <c r="B340" s="41">
        <v>42344</v>
      </c>
      <c r="C340" s="42" t="s">
        <v>29</v>
      </c>
      <c r="D340" s="42">
        <f t="shared" si="29"/>
        <v>2015</v>
      </c>
      <c r="E340" s="83" t="s">
        <v>35</v>
      </c>
      <c r="F340" s="42">
        <f t="shared" si="30"/>
        <v>12</v>
      </c>
      <c r="G340" s="42">
        <f t="shared" si="31"/>
        <v>6</v>
      </c>
      <c r="H340" s="80"/>
      <c r="I340" s="81"/>
    </row>
    <row r="341" spans="1:9" s="89" customFormat="1">
      <c r="A341" s="37">
        <v>337</v>
      </c>
      <c r="B341" s="36">
        <v>42345</v>
      </c>
      <c r="C341" s="37" t="s">
        <v>23</v>
      </c>
      <c r="D341" s="37">
        <f t="shared" si="29"/>
        <v>2015</v>
      </c>
      <c r="E341" s="37" t="s">
        <v>35</v>
      </c>
      <c r="F341" s="37">
        <f t="shared" si="30"/>
        <v>12</v>
      </c>
      <c r="G341" s="37">
        <f t="shared" si="31"/>
        <v>7</v>
      </c>
      <c r="H341" s="37">
        <f t="shared" ref="H341" si="39">+H334+1</f>
        <v>49</v>
      </c>
      <c r="I341" s="36" t="str">
        <f>2015&amp;$J$5&amp;F341&amp;$J$5&amp;G341&amp;$K$5&amp;2015&amp;$J$5&amp;F347&amp;$J$5&amp;G347</f>
        <v>2015.12.7-2015.12.13</v>
      </c>
    </row>
    <row r="342" spans="1:9">
      <c r="A342" s="42">
        <v>338</v>
      </c>
      <c r="B342" s="41">
        <v>42346</v>
      </c>
      <c r="C342" s="42" t="s">
        <v>24</v>
      </c>
      <c r="D342" s="42">
        <f t="shared" si="29"/>
        <v>2015</v>
      </c>
      <c r="E342" s="83" t="s">
        <v>35</v>
      </c>
      <c r="F342" s="42">
        <f t="shared" si="30"/>
        <v>12</v>
      </c>
      <c r="G342" s="42">
        <f t="shared" si="31"/>
        <v>8</v>
      </c>
      <c r="H342" s="80"/>
      <c r="I342" s="81"/>
    </row>
    <row r="343" spans="1:9">
      <c r="A343" s="42">
        <v>339</v>
      </c>
      <c r="B343" s="41">
        <v>42347</v>
      </c>
      <c r="C343" s="42" t="s">
        <v>25</v>
      </c>
      <c r="D343" s="42">
        <f t="shared" si="29"/>
        <v>2015</v>
      </c>
      <c r="E343" s="83" t="s">
        <v>35</v>
      </c>
      <c r="F343" s="42">
        <f t="shared" si="30"/>
        <v>12</v>
      </c>
      <c r="G343" s="42">
        <f t="shared" si="31"/>
        <v>9</v>
      </c>
      <c r="H343" s="80"/>
      <c r="I343" s="81"/>
    </row>
    <row r="344" spans="1:9">
      <c r="A344" s="42">
        <v>340</v>
      </c>
      <c r="B344" s="41">
        <v>42348</v>
      </c>
      <c r="C344" s="42" t="s">
        <v>26</v>
      </c>
      <c r="D344" s="42">
        <f t="shared" si="29"/>
        <v>2015</v>
      </c>
      <c r="E344" s="83" t="s">
        <v>35</v>
      </c>
      <c r="F344" s="42">
        <f t="shared" si="30"/>
        <v>12</v>
      </c>
      <c r="G344" s="42">
        <f t="shared" si="31"/>
        <v>10</v>
      </c>
      <c r="H344" s="80"/>
      <c r="I344" s="81"/>
    </row>
    <row r="345" spans="1:9">
      <c r="A345" s="42">
        <v>341</v>
      </c>
      <c r="B345" s="41">
        <v>42349</v>
      </c>
      <c r="C345" s="42" t="s">
        <v>27</v>
      </c>
      <c r="D345" s="42">
        <f t="shared" si="29"/>
        <v>2015</v>
      </c>
      <c r="E345" s="83" t="s">
        <v>35</v>
      </c>
      <c r="F345" s="42">
        <f t="shared" si="30"/>
        <v>12</v>
      </c>
      <c r="G345" s="42">
        <f t="shared" si="31"/>
        <v>11</v>
      </c>
      <c r="H345" s="80"/>
      <c r="I345" s="81"/>
    </row>
    <row r="346" spans="1:9">
      <c r="A346" s="42">
        <v>342</v>
      </c>
      <c r="B346" s="41">
        <v>42350</v>
      </c>
      <c r="C346" s="42" t="s">
        <v>28</v>
      </c>
      <c r="D346" s="42">
        <f t="shared" si="29"/>
        <v>2015</v>
      </c>
      <c r="E346" s="83" t="s">
        <v>35</v>
      </c>
      <c r="F346" s="42">
        <f t="shared" si="30"/>
        <v>12</v>
      </c>
      <c r="G346" s="42">
        <f t="shared" si="31"/>
        <v>12</v>
      </c>
      <c r="H346" s="80"/>
      <c r="I346" s="81"/>
    </row>
    <row r="347" spans="1:9">
      <c r="A347" s="42">
        <v>343</v>
      </c>
      <c r="B347" s="41">
        <v>42351</v>
      </c>
      <c r="C347" s="42" t="s">
        <v>29</v>
      </c>
      <c r="D347" s="42">
        <f t="shared" si="29"/>
        <v>2015</v>
      </c>
      <c r="E347" s="83" t="s">
        <v>35</v>
      </c>
      <c r="F347" s="42">
        <f t="shared" si="30"/>
        <v>12</v>
      </c>
      <c r="G347" s="42">
        <f t="shared" si="31"/>
        <v>13</v>
      </c>
      <c r="H347" s="80"/>
      <c r="I347" s="81"/>
    </row>
    <row r="348" spans="1:9" s="89" customFormat="1">
      <c r="A348" s="37">
        <v>344</v>
      </c>
      <c r="B348" s="36">
        <v>42352</v>
      </c>
      <c r="C348" s="37" t="s">
        <v>23</v>
      </c>
      <c r="D348" s="37">
        <f t="shared" si="29"/>
        <v>2015</v>
      </c>
      <c r="E348" s="37" t="s">
        <v>35</v>
      </c>
      <c r="F348" s="37">
        <f t="shared" si="30"/>
        <v>12</v>
      </c>
      <c r="G348" s="37">
        <f t="shared" si="31"/>
        <v>14</v>
      </c>
      <c r="H348" s="37">
        <f t="shared" ref="H348" si="40">+H341+1</f>
        <v>50</v>
      </c>
      <c r="I348" s="36" t="str">
        <f>2015&amp;$J$5&amp;F348&amp;$J$5&amp;G348&amp;$K$5&amp;2015&amp;$J$5&amp;F354&amp;$J$5&amp;G354</f>
        <v>2015.12.14-2015.12.20</v>
      </c>
    </row>
    <row r="349" spans="1:9">
      <c r="A349" s="42">
        <v>345</v>
      </c>
      <c r="B349" s="41">
        <v>42353</v>
      </c>
      <c r="C349" s="42" t="s">
        <v>24</v>
      </c>
      <c r="D349" s="42">
        <f t="shared" si="29"/>
        <v>2015</v>
      </c>
      <c r="E349" s="83" t="s">
        <v>35</v>
      </c>
      <c r="F349" s="42">
        <f t="shared" si="30"/>
        <v>12</v>
      </c>
      <c r="G349" s="42">
        <f t="shared" si="31"/>
        <v>15</v>
      </c>
      <c r="H349" s="80"/>
      <c r="I349" s="81"/>
    </row>
    <row r="350" spans="1:9">
      <c r="A350" s="42">
        <v>346</v>
      </c>
      <c r="B350" s="41">
        <v>42354</v>
      </c>
      <c r="C350" s="42" t="s">
        <v>25</v>
      </c>
      <c r="D350" s="42">
        <f t="shared" ref="D350:D365" si="41">+YEAR(B350)</f>
        <v>2015</v>
      </c>
      <c r="E350" s="83" t="s">
        <v>35</v>
      </c>
      <c r="F350" s="42">
        <f t="shared" ref="F350:F365" si="42">+MONTH(B350)</f>
        <v>12</v>
      </c>
      <c r="G350" s="42">
        <f t="shared" ref="G350:G365" si="43">+DAY(B350)</f>
        <v>16</v>
      </c>
      <c r="H350" s="80"/>
      <c r="I350" s="81"/>
    </row>
    <row r="351" spans="1:9">
      <c r="A351" s="42">
        <v>347</v>
      </c>
      <c r="B351" s="41">
        <v>42355</v>
      </c>
      <c r="C351" s="42" t="s">
        <v>26</v>
      </c>
      <c r="D351" s="42">
        <f t="shared" si="41"/>
        <v>2015</v>
      </c>
      <c r="E351" s="83" t="s">
        <v>35</v>
      </c>
      <c r="F351" s="42">
        <f t="shared" si="42"/>
        <v>12</v>
      </c>
      <c r="G351" s="42">
        <f t="shared" si="43"/>
        <v>17</v>
      </c>
      <c r="H351" s="80"/>
      <c r="I351" s="81"/>
    </row>
    <row r="352" spans="1:9">
      <c r="A352" s="42">
        <v>348</v>
      </c>
      <c r="B352" s="41">
        <v>42356</v>
      </c>
      <c r="C352" s="42" t="s">
        <v>27</v>
      </c>
      <c r="D352" s="42">
        <f t="shared" si="41"/>
        <v>2015</v>
      </c>
      <c r="E352" s="83" t="s">
        <v>35</v>
      </c>
      <c r="F352" s="42">
        <f t="shared" si="42"/>
        <v>12</v>
      </c>
      <c r="G352" s="42">
        <f t="shared" si="43"/>
        <v>18</v>
      </c>
      <c r="H352" s="80"/>
      <c r="I352" s="81"/>
    </row>
    <row r="353" spans="1:9">
      <c r="A353" s="42">
        <v>349</v>
      </c>
      <c r="B353" s="41">
        <v>42357</v>
      </c>
      <c r="C353" s="42" t="s">
        <v>28</v>
      </c>
      <c r="D353" s="42">
        <f t="shared" si="41"/>
        <v>2015</v>
      </c>
      <c r="E353" s="83" t="s">
        <v>35</v>
      </c>
      <c r="F353" s="42">
        <f t="shared" si="42"/>
        <v>12</v>
      </c>
      <c r="G353" s="42">
        <f t="shared" si="43"/>
        <v>19</v>
      </c>
      <c r="H353" s="80"/>
      <c r="I353" s="81"/>
    </row>
    <row r="354" spans="1:9">
      <c r="A354" s="42">
        <v>350</v>
      </c>
      <c r="B354" s="41">
        <v>42358</v>
      </c>
      <c r="C354" s="42" t="s">
        <v>29</v>
      </c>
      <c r="D354" s="42">
        <f t="shared" si="41"/>
        <v>2015</v>
      </c>
      <c r="E354" s="83" t="s">
        <v>35</v>
      </c>
      <c r="F354" s="42">
        <f t="shared" si="42"/>
        <v>12</v>
      </c>
      <c r="G354" s="42">
        <f t="shared" si="43"/>
        <v>20</v>
      </c>
      <c r="H354" s="80"/>
      <c r="I354" s="81"/>
    </row>
    <row r="355" spans="1:9" s="89" customFormat="1">
      <c r="A355" s="37">
        <v>351</v>
      </c>
      <c r="B355" s="36">
        <v>42359</v>
      </c>
      <c r="C355" s="37" t="s">
        <v>23</v>
      </c>
      <c r="D355" s="37">
        <f t="shared" si="41"/>
        <v>2015</v>
      </c>
      <c r="E355" s="37" t="s">
        <v>35</v>
      </c>
      <c r="F355" s="37">
        <f t="shared" si="42"/>
        <v>12</v>
      </c>
      <c r="G355" s="37">
        <f t="shared" si="43"/>
        <v>21</v>
      </c>
      <c r="H355" s="37">
        <f t="shared" ref="H355" si="44">+H348+1</f>
        <v>51</v>
      </c>
      <c r="I355" s="36" t="str">
        <f>2015&amp;$J$5&amp;F355&amp;$J$5&amp;G355&amp;$K$5&amp;2015&amp;$J$5&amp;F361&amp;$J$5&amp;G361</f>
        <v>2015.12.21-2015.12.27</v>
      </c>
    </row>
    <row r="356" spans="1:9">
      <c r="A356" s="42">
        <v>352</v>
      </c>
      <c r="B356" s="41">
        <v>42360</v>
      </c>
      <c r="C356" s="42" t="s">
        <v>24</v>
      </c>
      <c r="D356" s="42">
        <f t="shared" si="41"/>
        <v>2015</v>
      </c>
      <c r="E356" s="83" t="s">
        <v>35</v>
      </c>
      <c r="F356" s="42">
        <f t="shared" si="42"/>
        <v>12</v>
      </c>
      <c r="G356" s="42">
        <f t="shared" si="43"/>
        <v>22</v>
      </c>
      <c r="H356" s="80"/>
      <c r="I356" s="81"/>
    </row>
    <row r="357" spans="1:9">
      <c r="A357" s="42">
        <v>353</v>
      </c>
      <c r="B357" s="41">
        <v>42361</v>
      </c>
      <c r="C357" s="42" t="s">
        <v>25</v>
      </c>
      <c r="D357" s="42">
        <f t="shared" si="41"/>
        <v>2015</v>
      </c>
      <c r="E357" s="83" t="s">
        <v>35</v>
      </c>
      <c r="F357" s="42">
        <f t="shared" si="42"/>
        <v>12</v>
      </c>
      <c r="G357" s="42">
        <f t="shared" si="43"/>
        <v>23</v>
      </c>
      <c r="H357" s="80"/>
      <c r="I357" s="81"/>
    </row>
    <row r="358" spans="1:9">
      <c r="A358" s="42">
        <v>354</v>
      </c>
      <c r="B358" s="41">
        <v>42362</v>
      </c>
      <c r="C358" s="42" t="s">
        <v>26</v>
      </c>
      <c r="D358" s="42">
        <f t="shared" si="41"/>
        <v>2015</v>
      </c>
      <c r="E358" s="83" t="s">
        <v>35</v>
      </c>
      <c r="F358" s="42">
        <f t="shared" si="42"/>
        <v>12</v>
      </c>
      <c r="G358" s="42">
        <f t="shared" si="43"/>
        <v>24</v>
      </c>
      <c r="H358" s="80"/>
      <c r="I358" s="81"/>
    </row>
    <row r="359" spans="1:9">
      <c r="A359" s="42">
        <v>355</v>
      </c>
      <c r="B359" s="41">
        <v>42363</v>
      </c>
      <c r="C359" s="42" t="s">
        <v>27</v>
      </c>
      <c r="D359" s="42">
        <f t="shared" si="41"/>
        <v>2015</v>
      </c>
      <c r="E359" s="83" t="s">
        <v>35</v>
      </c>
      <c r="F359" s="42">
        <f t="shared" si="42"/>
        <v>12</v>
      </c>
      <c r="G359" s="42">
        <f t="shared" si="43"/>
        <v>25</v>
      </c>
      <c r="H359" s="80"/>
      <c r="I359" s="81"/>
    </row>
    <row r="360" spans="1:9">
      <c r="A360" s="42">
        <v>356</v>
      </c>
      <c r="B360" s="41">
        <v>42364</v>
      </c>
      <c r="C360" s="42" t="s">
        <v>28</v>
      </c>
      <c r="D360" s="42">
        <f t="shared" si="41"/>
        <v>2015</v>
      </c>
      <c r="E360" s="83" t="s">
        <v>35</v>
      </c>
      <c r="F360" s="42">
        <f t="shared" si="42"/>
        <v>12</v>
      </c>
      <c r="G360" s="42">
        <f t="shared" si="43"/>
        <v>26</v>
      </c>
      <c r="H360" s="80"/>
      <c r="I360" s="81"/>
    </row>
    <row r="361" spans="1:9">
      <c r="A361" s="42">
        <v>357</v>
      </c>
      <c r="B361" s="41">
        <v>42365</v>
      </c>
      <c r="C361" s="42" t="s">
        <v>29</v>
      </c>
      <c r="D361" s="42">
        <f t="shared" si="41"/>
        <v>2015</v>
      </c>
      <c r="E361" s="83" t="s">
        <v>35</v>
      </c>
      <c r="F361" s="42">
        <f t="shared" si="42"/>
        <v>12</v>
      </c>
      <c r="G361" s="42">
        <f t="shared" si="43"/>
        <v>27</v>
      </c>
      <c r="H361" s="80"/>
      <c r="I361" s="81"/>
    </row>
    <row r="362" spans="1:9" s="89" customFormat="1">
      <c r="A362" s="37">
        <v>358</v>
      </c>
      <c r="B362" s="36">
        <v>42366</v>
      </c>
      <c r="C362" s="37" t="s">
        <v>23</v>
      </c>
      <c r="D362" s="37">
        <f t="shared" si="41"/>
        <v>2015</v>
      </c>
      <c r="E362" s="37" t="s">
        <v>35</v>
      </c>
      <c r="F362" s="37">
        <f t="shared" si="42"/>
        <v>12</v>
      </c>
      <c r="G362" s="37">
        <f t="shared" si="43"/>
        <v>28</v>
      </c>
      <c r="H362" s="37">
        <f t="shared" ref="H362" si="45">+H355+1</f>
        <v>52</v>
      </c>
      <c r="I362" s="36" t="str">
        <f>2015&amp;$J$5&amp;F362&amp;$J$5&amp;G362&amp;$K$5&amp;2016&amp;$J$5&amp;F368&amp;$J$5&amp;G368</f>
        <v>2015.12.28-2016.1.3</v>
      </c>
    </row>
    <row r="363" spans="1:9">
      <c r="A363" s="42">
        <v>359</v>
      </c>
      <c r="B363" s="41">
        <v>42367</v>
      </c>
      <c r="C363" s="42" t="s">
        <v>24</v>
      </c>
      <c r="D363" s="42">
        <f t="shared" si="41"/>
        <v>2015</v>
      </c>
      <c r="E363" s="83" t="s">
        <v>35</v>
      </c>
      <c r="F363" s="42">
        <f t="shared" si="42"/>
        <v>12</v>
      </c>
      <c r="G363" s="42">
        <f t="shared" si="43"/>
        <v>29</v>
      </c>
      <c r="H363" s="80"/>
      <c r="I363" s="81"/>
    </row>
    <row r="364" spans="1:9">
      <c r="A364" s="42">
        <v>360</v>
      </c>
      <c r="B364" s="41">
        <v>42368</v>
      </c>
      <c r="C364" s="42" t="s">
        <v>25</v>
      </c>
      <c r="D364" s="42">
        <f t="shared" si="41"/>
        <v>2015</v>
      </c>
      <c r="E364" s="83" t="s">
        <v>35</v>
      </c>
      <c r="F364" s="42">
        <f t="shared" si="42"/>
        <v>12</v>
      </c>
      <c r="G364" s="42">
        <f t="shared" si="43"/>
        <v>30</v>
      </c>
      <c r="H364" s="80"/>
      <c r="I364" s="81"/>
    </row>
    <row r="365" spans="1:9">
      <c r="A365" s="42">
        <v>361</v>
      </c>
      <c r="B365" s="41">
        <v>42369</v>
      </c>
      <c r="C365" s="42" t="s">
        <v>26</v>
      </c>
      <c r="D365" s="42">
        <f t="shared" si="41"/>
        <v>2015</v>
      </c>
      <c r="E365" s="83" t="s">
        <v>35</v>
      </c>
      <c r="F365" s="42">
        <f t="shared" si="42"/>
        <v>12</v>
      </c>
      <c r="G365" s="42">
        <f t="shared" si="43"/>
        <v>31</v>
      </c>
      <c r="H365" s="80"/>
      <c r="I365" s="81"/>
    </row>
    <row r="366" spans="1:9">
      <c r="A366" s="42">
        <v>362</v>
      </c>
      <c r="B366" s="41">
        <v>42370</v>
      </c>
      <c r="C366" s="42" t="s">
        <v>27</v>
      </c>
      <c r="D366" s="42">
        <f t="shared" ref="D366:D368" si="46">+YEAR(B366)</f>
        <v>2016</v>
      </c>
      <c r="E366" s="83" t="s">
        <v>35</v>
      </c>
      <c r="F366" s="42">
        <f t="shared" ref="F366:F368" si="47">+MONTH(B366)</f>
        <v>1</v>
      </c>
      <c r="G366" s="42">
        <f t="shared" ref="G366:G368" si="48">+DAY(B366)</f>
        <v>1</v>
      </c>
      <c r="H366" s="80"/>
      <c r="I366" s="81"/>
    </row>
    <row r="367" spans="1:9">
      <c r="A367" s="42">
        <v>363</v>
      </c>
      <c r="B367" s="41">
        <v>42371</v>
      </c>
      <c r="C367" s="42" t="s">
        <v>28</v>
      </c>
      <c r="D367" s="42">
        <f t="shared" si="46"/>
        <v>2016</v>
      </c>
      <c r="E367" s="83" t="s">
        <v>35</v>
      </c>
      <c r="F367" s="42">
        <f t="shared" si="47"/>
        <v>1</v>
      </c>
      <c r="G367" s="42">
        <f t="shared" si="48"/>
        <v>2</v>
      </c>
      <c r="H367" s="80"/>
      <c r="I367" s="81"/>
    </row>
    <row r="368" spans="1:9">
      <c r="A368" s="42">
        <v>364</v>
      </c>
      <c r="B368" s="41">
        <v>42372</v>
      </c>
      <c r="C368" s="42" t="s">
        <v>29</v>
      </c>
      <c r="D368" s="42">
        <f t="shared" si="46"/>
        <v>2016</v>
      </c>
      <c r="E368" s="83" t="s">
        <v>35</v>
      </c>
      <c r="F368" s="42">
        <f t="shared" si="47"/>
        <v>1</v>
      </c>
      <c r="G368" s="42">
        <f t="shared" si="48"/>
        <v>3</v>
      </c>
      <c r="H368" s="80"/>
      <c r="I368" s="81"/>
    </row>
  </sheetData>
  <sheetProtection password="CF7A" sheet="1" objects="1" scenarios="1" selectLockedCells="1" selectUnlockedCells="1"/>
  <mergeCells count="3">
    <mergeCell ref="A1:I1"/>
    <mergeCell ref="A2:I2"/>
    <mergeCell ref="A3:I3"/>
  </mergeCells>
  <pageMargins left="0.11811023622047245" right="0.11811023622047245" top="0.35433070866141736" bottom="0.35433070866141736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X52"/>
  <sheetViews>
    <sheetView tabSelected="1" zoomScale="70" zoomScaleNormal="70" workbookViewId="0">
      <pane ySplit="9" topLeftCell="A37" activePane="bottomLeft" state="frozen"/>
      <selection pane="bottomLeft" activeCell="E43" sqref="E43"/>
    </sheetView>
  </sheetViews>
  <sheetFormatPr defaultRowHeight="15"/>
  <cols>
    <col min="1" max="1" width="1.42578125" style="22" customWidth="1"/>
    <col min="2" max="2" width="5" style="23" customWidth="1"/>
    <col min="3" max="3" width="15" style="22" customWidth="1"/>
    <col min="4" max="4" width="23.7109375" style="22" customWidth="1"/>
    <col min="5" max="5" width="19.7109375" style="22" customWidth="1"/>
    <col min="6" max="6" width="17.28515625" style="22" customWidth="1"/>
    <col min="7" max="7" width="15" style="22" customWidth="1"/>
    <col min="8" max="8" width="15.85546875" style="22" customWidth="1"/>
    <col min="9" max="10" width="17.28515625" style="22" customWidth="1"/>
    <col min="11" max="11" width="19.7109375" style="22" customWidth="1"/>
    <col min="12" max="12" width="14.42578125" style="22" customWidth="1"/>
    <col min="13" max="15" width="17.28515625" style="22" customWidth="1"/>
    <col min="16" max="16" width="19.5703125" style="22" customWidth="1"/>
    <col min="17" max="17" width="17.28515625" style="22" customWidth="1"/>
    <col min="18" max="18" width="18.42578125" style="22" customWidth="1"/>
    <col min="19" max="20" width="17.28515625" style="22" customWidth="1"/>
    <col min="21" max="22" width="14.7109375" style="22" customWidth="1"/>
    <col min="23" max="23" width="20.28515625" style="22" customWidth="1"/>
    <col min="24" max="24" width="17.28515625" style="22" customWidth="1"/>
    <col min="25" max="16384" width="9.140625" style="22"/>
  </cols>
  <sheetData>
    <row r="1" spans="2:24" s="6" customFormat="1" ht="38.25" customHeight="1">
      <c r="B1" s="102" t="s">
        <v>47</v>
      </c>
      <c r="C1" s="102"/>
      <c r="D1" s="102"/>
      <c r="E1" s="102"/>
      <c r="F1" s="102"/>
      <c r="G1" s="102"/>
      <c r="H1" s="102"/>
      <c r="I1" s="102"/>
      <c r="J1" s="102"/>
    </row>
    <row r="2" spans="2:24" s="25" customFormat="1" ht="18" customHeight="1">
      <c r="B2" s="24"/>
      <c r="D2" s="112"/>
      <c r="E2" s="112"/>
      <c r="F2" s="111" t="s">
        <v>18</v>
      </c>
      <c r="G2" s="111"/>
      <c r="H2" s="111"/>
      <c r="I2" s="25" t="s">
        <v>62</v>
      </c>
    </row>
    <row r="3" spans="2:24" ht="20.25" customHeight="1">
      <c r="D3" s="26" t="s">
        <v>64</v>
      </c>
      <c r="E3" s="110" t="s">
        <v>72</v>
      </c>
      <c r="F3" s="110"/>
    </row>
    <row r="4" spans="2:24" ht="15" customHeight="1">
      <c r="D4" s="26" t="s">
        <v>43</v>
      </c>
      <c r="E4" s="46">
        <v>1</v>
      </c>
      <c r="F4" s="27"/>
    </row>
    <row r="5" spans="2:24" ht="17.25" customHeight="1">
      <c r="D5" s="26" t="s">
        <v>66</v>
      </c>
      <c r="E5" s="78" t="str">
        <f>+VLOOKUP(E4,Хуваарь!H5:I381,2,FALSE)</f>
        <v>2015.1.5-2015.1.11</v>
      </c>
      <c r="F5" s="27"/>
    </row>
    <row r="6" spans="2:24" s="28" customFormat="1" ht="18" customHeight="1">
      <c r="B6" s="113" t="s">
        <v>41</v>
      </c>
      <c r="C6" s="113"/>
    </row>
    <row r="7" spans="2:24" ht="27" customHeight="1">
      <c r="B7" s="55" t="s">
        <v>3</v>
      </c>
      <c r="C7" s="107" t="s">
        <v>6</v>
      </c>
      <c r="D7" s="108"/>
      <c r="E7" s="108"/>
      <c r="F7" s="108"/>
      <c r="G7" s="108"/>
      <c r="H7" s="108"/>
      <c r="I7" s="108"/>
      <c r="J7" s="109"/>
      <c r="K7" s="104" t="s">
        <v>4</v>
      </c>
      <c r="L7" s="105"/>
      <c r="M7" s="105"/>
      <c r="N7" s="105"/>
      <c r="O7" s="105"/>
      <c r="P7" s="105"/>
      <c r="Q7" s="106"/>
      <c r="R7" s="107" t="s">
        <v>5</v>
      </c>
      <c r="S7" s="108"/>
      <c r="T7" s="108"/>
      <c r="U7" s="108"/>
      <c r="V7" s="108"/>
      <c r="W7" s="108"/>
      <c r="X7" s="109"/>
    </row>
    <row r="8" spans="2:24" ht="33.75" customHeight="1">
      <c r="B8" s="55"/>
      <c r="C8" s="55" t="s">
        <v>1</v>
      </c>
      <c r="D8" s="55" t="s">
        <v>60</v>
      </c>
      <c r="E8" s="55" t="s">
        <v>15</v>
      </c>
      <c r="F8" s="55" t="s">
        <v>16</v>
      </c>
      <c r="G8" s="55" t="s">
        <v>67</v>
      </c>
      <c r="H8" s="55" t="s">
        <v>69</v>
      </c>
      <c r="I8" s="55" t="s">
        <v>17</v>
      </c>
      <c r="J8" s="55" t="s">
        <v>68</v>
      </c>
      <c r="K8" s="76" t="s">
        <v>7</v>
      </c>
      <c r="L8" s="76" t="s">
        <v>8</v>
      </c>
      <c r="M8" s="76" t="s">
        <v>9</v>
      </c>
      <c r="N8" s="76" t="s">
        <v>10</v>
      </c>
      <c r="O8" s="76" t="s">
        <v>11</v>
      </c>
      <c r="P8" s="76" t="s">
        <v>12</v>
      </c>
      <c r="Q8" s="76" t="s">
        <v>13</v>
      </c>
      <c r="R8" s="55" t="s">
        <v>7</v>
      </c>
      <c r="S8" s="55" t="s">
        <v>8</v>
      </c>
      <c r="T8" s="55" t="s">
        <v>9</v>
      </c>
      <c r="U8" s="55" t="s">
        <v>58</v>
      </c>
      <c r="V8" s="55" t="s">
        <v>59</v>
      </c>
      <c r="W8" s="55" t="s">
        <v>12</v>
      </c>
      <c r="X8" s="55" t="s">
        <v>13</v>
      </c>
    </row>
    <row r="9" spans="2:24" s="29" customFormat="1" ht="13.5" customHeight="1">
      <c r="B9" s="56">
        <v>0</v>
      </c>
      <c r="C9" s="56">
        <v>1</v>
      </c>
      <c r="D9" s="56">
        <v>2</v>
      </c>
      <c r="E9" s="56">
        <v>3</v>
      </c>
      <c r="F9" s="56">
        <v>4</v>
      </c>
      <c r="G9" s="56">
        <v>5</v>
      </c>
      <c r="H9" s="56">
        <v>6</v>
      </c>
      <c r="I9" s="56">
        <v>7</v>
      </c>
      <c r="J9" s="56">
        <v>8</v>
      </c>
      <c r="K9" s="77">
        <v>9</v>
      </c>
      <c r="L9" s="77">
        <v>10</v>
      </c>
      <c r="M9" s="77">
        <v>11</v>
      </c>
      <c r="N9" s="77">
        <v>12</v>
      </c>
      <c r="O9" s="77">
        <v>13</v>
      </c>
      <c r="P9" s="77">
        <v>14</v>
      </c>
      <c r="Q9" s="77">
        <v>15</v>
      </c>
      <c r="R9" s="56">
        <v>16</v>
      </c>
      <c r="S9" s="56">
        <v>17</v>
      </c>
      <c r="T9" s="56">
        <v>18</v>
      </c>
      <c r="U9" s="56">
        <v>19</v>
      </c>
      <c r="V9" s="56">
        <v>20</v>
      </c>
      <c r="W9" s="56">
        <v>21</v>
      </c>
      <c r="X9" s="56">
        <v>22</v>
      </c>
    </row>
    <row r="10" spans="2:24" s="49" customFormat="1">
      <c r="B10" s="90">
        <v>1</v>
      </c>
      <c r="C10" s="48">
        <v>42009</v>
      </c>
      <c r="D10" s="47"/>
      <c r="E10" s="47"/>
      <c r="F10" s="47"/>
      <c r="G10" s="53"/>
      <c r="H10" s="53">
        <v>0</v>
      </c>
      <c r="I10" s="54">
        <f>+G10*H10</f>
        <v>0</v>
      </c>
      <c r="J10" s="53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</row>
    <row r="11" spans="2:24" s="49" customFormat="1">
      <c r="B11" s="91">
        <v>2</v>
      </c>
      <c r="C11" s="48"/>
      <c r="D11" s="47"/>
      <c r="E11" s="47"/>
      <c r="F11" s="47"/>
      <c r="G11" s="53"/>
      <c r="H11" s="53"/>
      <c r="I11" s="54">
        <f t="shared" ref="I11:I44" si="0">+G11*H11</f>
        <v>0</v>
      </c>
      <c r="J11" s="53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</row>
    <row r="12" spans="2:24" s="49" customFormat="1">
      <c r="B12" s="90">
        <v>3</v>
      </c>
      <c r="C12" s="48"/>
      <c r="D12" s="47"/>
      <c r="E12" s="47"/>
      <c r="F12" s="47"/>
      <c r="G12" s="53"/>
      <c r="H12" s="53"/>
      <c r="I12" s="54">
        <f t="shared" si="0"/>
        <v>0</v>
      </c>
      <c r="J12" s="53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</row>
    <row r="13" spans="2:24" s="49" customFormat="1">
      <c r="B13" s="91">
        <v>4</v>
      </c>
      <c r="C13" s="48"/>
      <c r="D13" s="47"/>
      <c r="E13" s="47"/>
      <c r="F13" s="47"/>
      <c r="G13" s="53"/>
      <c r="H13" s="53"/>
      <c r="I13" s="54">
        <f t="shared" si="0"/>
        <v>0</v>
      </c>
      <c r="J13" s="53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</row>
    <row r="14" spans="2:24" s="49" customFormat="1">
      <c r="B14" s="90">
        <v>5</v>
      </c>
      <c r="C14" s="48"/>
      <c r="D14" s="47"/>
      <c r="E14" s="47"/>
      <c r="F14" s="47"/>
      <c r="G14" s="53"/>
      <c r="H14" s="53"/>
      <c r="I14" s="54">
        <f t="shared" si="0"/>
        <v>0</v>
      </c>
      <c r="J14" s="53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</row>
    <row r="15" spans="2:24" s="49" customFormat="1">
      <c r="B15" s="91">
        <v>6</v>
      </c>
      <c r="C15" s="48"/>
      <c r="D15" s="47"/>
      <c r="E15" s="47"/>
      <c r="F15" s="47"/>
      <c r="G15" s="53"/>
      <c r="H15" s="53"/>
      <c r="I15" s="54">
        <f t="shared" si="0"/>
        <v>0</v>
      </c>
      <c r="J15" s="53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</row>
    <row r="16" spans="2:24" s="49" customFormat="1">
      <c r="B16" s="90">
        <v>7</v>
      </c>
      <c r="C16" s="48"/>
      <c r="D16" s="47"/>
      <c r="E16" s="47"/>
      <c r="F16" s="47"/>
      <c r="G16" s="53"/>
      <c r="H16" s="53"/>
      <c r="I16" s="54">
        <f t="shared" si="0"/>
        <v>0</v>
      </c>
      <c r="J16" s="53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</row>
    <row r="17" spans="2:24" s="49" customFormat="1">
      <c r="B17" s="91">
        <v>8</v>
      </c>
      <c r="C17" s="48"/>
      <c r="D17" s="47"/>
      <c r="E17" s="47"/>
      <c r="F17" s="47"/>
      <c r="G17" s="53"/>
      <c r="H17" s="53"/>
      <c r="I17" s="54">
        <f t="shared" si="0"/>
        <v>0</v>
      </c>
      <c r="J17" s="53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</row>
    <row r="18" spans="2:24" s="49" customFormat="1">
      <c r="B18" s="90">
        <v>9</v>
      </c>
      <c r="C18" s="48"/>
      <c r="D18" s="47"/>
      <c r="E18" s="47"/>
      <c r="F18" s="47"/>
      <c r="G18" s="53"/>
      <c r="H18" s="53"/>
      <c r="I18" s="54">
        <f t="shared" si="0"/>
        <v>0</v>
      </c>
      <c r="J18" s="53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</row>
    <row r="19" spans="2:24" s="49" customFormat="1">
      <c r="B19" s="91">
        <v>10</v>
      </c>
      <c r="C19" s="48"/>
      <c r="D19" s="47"/>
      <c r="E19" s="47"/>
      <c r="F19" s="47"/>
      <c r="G19" s="53"/>
      <c r="H19" s="53"/>
      <c r="I19" s="54">
        <f t="shared" si="0"/>
        <v>0</v>
      </c>
      <c r="J19" s="53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</row>
    <row r="20" spans="2:24" s="49" customFormat="1">
      <c r="B20" s="90">
        <v>11</v>
      </c>
      <c r="C20" s="48"/>
      <c r="D20" s="47"/>
      <c r="E20" s="47"/>
      <c r="F20" s="47"/>
      <c r="G20" s="53"/>
      <c r="H20" s="53"/>
      <c r="I20" s="54">
        <f t="shared" si="0"/>
        <v>0</v>
      </c>
      <c r="J20" s="53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</row>
    <row r="21" spans="2:24" s="49" customFormat="1">
      <c r="B21" s="91">
        <v>12</v>
      </c>
      <c r="C21" s="48"/>
      <c r="D21" s="47"/>
      <c r="E21" s="47"/>
      <c r="F21" s="47"/>
      <c r="G21" s="53"/>
      <c r="H21" s="53"/>
      <c r="I21" s="54">
        <f t="shared" si="0"/>
        <v>0</v>
      </c>
      <c r="J21" s="53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</row>
    <row r="22" spans="2:24" s="49" customFormat="1">
      <c r="B22" s="90">
        <v>13</v>
      </c>
      <c r="C22" s="48"/>
      <c r="D22" s="47"/>
      <c r="E22" s="47"/>
      <c r="F22" s="47"/>
      <c r="G22" s="53"/>
      <c r="H22" s="53"/>
      <c r="I22" s="54">
        <f t="shared" si="0"/>
        <v>0</v>
      </c>
      <c r="J22" s="53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</row>
    <row r="23" spans="2:24" s="49" customFormat="1">
      <c r="B23" s="91">
        <v>14</v>
      </c>
      <c r="C23" s="48"/>
      <c r="D23" s="47"/>
      <c r="E23" s="47"/>
      <c r="F23" s="47"/>
      <c r="G23" s="53"/>
      <c r="H23" s="53"/>
      <c r="I23" s="54">
        <f t="shared" si="0"/>
        <v>0</v>
      </c>
      <c r="J23" s="53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</row>
    <row r="24" spans="2:24" s="49" customFormat="1">
      <c r="B24" s="90">
        <v>15</v>
      </c>
      <c r="C24" s="48"/>
      <c r="D24" s="47"/>
      <c r="E24" s="47"/>
      <c r="F24" s="47"/>
      <c r="G24" s="53"/>
      <c r="H24" s="53"/>
      <c r="I24" s="54">
        <f t="shared" si="0"/>
        <v>0</v>
      </c>
      <c r="J24" s="53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</row>
    <row r="25" spans="2:24" s="49" customFormat="1">
      <c r="B25" s="91">
        <v>16</v>
      </c>
      <c r="C25" s="48"/>
      <c r="D25" s="47"/>
      <c r="E25" s="47"/>
      <c r="F25" s="47"/>
      <c r="G25" s="53"/>
      <c r="H25" s="53"/>
      <c r="I25" s="54">
        <f t="shared" si="0"/>
        <v>0</v>
      </c>
      <c r="J25" s="53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</row>
    <row r="26" spans="2:24" s="49" customFormat="1">
      <c r="B26" s="90">
        <v>17</v>
      </c>
      <c r="C26" s="48"/>
      <c r="D26" s="47"/>
      <c r="E26" s="47"/>
      <c r="F26" s="47"/>
      <c r="G26" s="53"/>
      <c r="H26" s="53"/>
      <c r="I26" s="54">
        <f t="shared" si="0"/>
        <v>0</v>
      </c>
      <c r="J26" s="53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</row>
    <row r="27" spans="2:24" s="49" customFormat="1">
      <c r="B27" s="91">
        <v>18</v>
      </c>
      <c r="C27" s="48"/>
      <c r="D27" s="47"/>
      <c r="E27" s="47"/>
      <c r="F27" s="47"/>
      <c r="G27" s="53"/>
      <c r="H27" s="53"/>
      <c r="I27" s="54">
        <f t="shared" si="0"/>
        <v>0</v>
      </c>
      <c r="J27" s="53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</row>
    <row r="28" spans="2:24" s="49" customFormat="1">
      <c r="B28" s="90">
        <v>19</v>
      </c>
      <c r="C28" s="48"/>
      <c r="D28" s="47"/>
      <c r="E28" s="47"/>
      <c r="F28" s="47"/>
      <c r="G28" s="53"/>
      <c r="H28" s="53"/>
      <c r="I28" s="54">
        <f t="shared" si="0"/>
        <v>0</v>
      </c>
      <c r="J28" s="53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</row>
    <row r="29" spans="2:24" s="49" customFormat="1">
      <c r="B29" s="91">
        <v>20</v>
      </c>
      <c r="C29" s="48"/>
      <c r="D29" s="47"/>
      <c r="E29" s="47"/>
      <c r="F29" s="47"/>
      <c r="G29" s="53"/>
      <c r="H29" s="53"/>
      <c r="I29" s="54">
        <f t="shared" si="0"/>
        <v>0</v>
      </c>
      <c r="J29" s="53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</row>
    <row r="30" spans="2:24" s="49" customFormat="1">
      <c r="B30" s="90">
        <v>21</v>
      </c>
      <c r="C30" s="48"/>
      <c r="D30" s="47"/>
      <c r="E30" s="47"/>
      <c r="F30" s="47"/>
      <c r="G30" s="53"/>
      <c r="H30" s="53"/>
      <c r="I30" s="54">
        <f t="shared" si="0"/>
        <v>0</v>
      </c>
      <c r="J30" s="53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</row>
    <row r="31" spans="2:24" s="49" customFormat="1">
      <c r="B31" s="91">
        <v>22</v>
      </c>
      <c r="C31" s="48"/>
      <c r="D31" s="47"/>
      <c r="E31" s="47"/>
      <c r="F31" s="47"/>
      <c r="G31" s="53"/>
      <c r="H31" s="53"/>
      <c r="I31" s="54">
        <f t="shared" si="0"/>
        <v>0</v>
      </c>
      <c r="J31" s="53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</row>
    <row r="32" spans="2:24" s="49" customFormat="1">
      <c r="B32" s="90">
        <v>23</v>
      </c>
      <c r="C32" s="48"/>
      <c r="D32" s="47"/>
      <c r="E32" s="47"/>
      <c r="F32" s="47"/>
      <c r="G32" s="53"/>
      <c r="H32" s="53"/>
      <c r="I32" s="54">
        <f t="shared" si="0"/>
        <v>0</v>
      </c>
      <c r="J32" s="53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</row>
    <row r="33" spans="2:24" s="49" customFormat="1">
      <c r="B33" s="91">
        <v>24</v>
      </c>
      <c r="C33" s="48"/>
      <c r="D33" s="47"/>
      <c r="E33" s="47"/>
      <c r="F33" s="47"/>
      <c r="G33" s="53"/>
      <c r="H33" s="53"/>
      <c r="I33" s="54">
        <f t="shared" si="0"/>
        <v>0</v>
      </c>
      <c r="J33" s="53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</row>
    <row r="34" spans="2:24" s="49" customFormat="1">
      <c r="B34" s="90">
        <v>25</v>
      </c>
      <c r="C34" s="48"/>
      <c r="D34" s="47"/>
      <c r="E34" s="47"/>
      <c r="F34" s="47"/>
      <c r="G34" s="53"/>
      <c r="H34" s="53"/>
      <c r="I34" s="54">
        <f t="shared" si="0"/>
        <v>0</v>
      </c>
      <c r="J34" s="53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</row>
    <row r="35" spans="2:24" s="49" customFormat="1">
      <c r="B35" s="91">
        <v>26</v>
      </c>
      <c r="C35" s="48"/>
      <c r="D35" s="47"/>
      <c r="E35" s="47"/>
      <c r="F35" s="47"/>
      <c r="G35" s="53"/>
      <c r="H35" s="53"/>
      <c r="I35" s="54">
        <f t="shared" si="0"/>
        <v>0</v>
      </c>
      <c r="J35" s="53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</row>
    <row r="36" spans="2:24" s="49" customFormat="1">
      <c r="B36" s="90">
        <v>27</v>
      </c>
      <c r="C36" s="48"/>
      <c r="D36" s="47"/>
      <c r="E36" s="47"/>
      <c r="F36" s="47"/>
      <c r="G36" s="53"/>
      <c r="H36" s="53"/>
      <c r="I36" s="54">
        <f t="shared" si="0"/>
        <v>0</v>
      </c>
      <c r="J36" s="53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</row>
    <row r="37" spans="2:24" s="49" customFormat="1">
      <c r="B37" s="91">
        <v>28</v>
      </c>
      <c r="C37" s="48"/>
      <c r="D37" s="47"/>
      <c r="E37" s="47"/>
      <c r="F37" s="47"/>
      <c r="G37" s="53"/>
      <c r="H37" s="53"/>
      <c r="I37" s="54">
        <f t="shared" si="0"/>
        <v>0</v>
      </c>
      <c r="J37" s="53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</row>
    <row r="38" spans="2:24" s="49" customFormat="1">
      <c r="B38" s="90">
        <v>29</v>
      </c>
      <c r="C38" s="48"/>
      <c r="D38" s="47"/>
      <c r="E38" s="47"/>
      <c r="F38" s="47"/>
      <c r="G38" s="53"/>
      <c r="H38" s="53"/>
      <c r="I38" s="54">
        <f t="shared" si="0"/>
        <v>0</v>
      </c>
      <c r="J38" s="53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</row>
    <row r="39" spans="2:24" s="49" customFormat="1">
      <c r="B39" s="91">
        <v>30</v>
      </c>
      <c r="C39" s="48"/>
      <c r="D39" s="47"/>
      <c r="E39" s="47"/>
      <c r="F39" s="47"/>
      <c r="G39" s="53"/>
      <c r="H39" s="53"/>
      <c r="I39" s="54">
        <f t="shared" si="0"/>
        <v>0</v>
      </c>
      <c r="J39" s="53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</row>
    <row r="40" spans="2:24" s="49" customFormat="1">
      <c r="B40" s="90">
        <v>31</v>
      </c>
      <c r="C40" s="48"/>
      <c r="D40" s="47"/>
      <c r="E40" s="47"/>
      <c r="F40" s="47"/>
      <c r="G40" s="53"/>
      <c r="H40" s="53"/>
      <c r="I40" s="54">
        <f t="shared" si="0"/>
        <v>0</v>
      </c>
      <c r="J40" s="53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</row>
    <row r="41" spans="2:24" s="49" customFormat="1">
      <c r="B41" s="91">
        <v>32</v>
      </c>
      <c r="C41" s="48"/>
      <c r="D41" s="47"/>
      <c r="E41" s="47"/>
      <c r="F41" s="47"/>
      <c r="G41" s="53"/>
      <c r="H41" s="53"/>
      <c r="I41" s="54">
        <f t="shared" si="0"/>
        <v>0</v>
      </c>
      <c r="J41" s="53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</row>
    <row r="42" spans="2:24" s="49" customFormat="1">
      <c r="B42" s="90">
        <v>33</v>
      </c>
      <c r="C42" s="48"/>
      <c r="D42" s="47"/>
      <c r="E42" s="47"/>
      <c r="F42" s="47"/>
      <c r="G42" s="53"/>
      <c r="H42" s="53"/>
      <c r="I42" s="54">
        <f t="shared" si="0"/>
        <v>0</v>
      </c>
      <c r="J42" s="53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</row>
    <row r="43" spans="2:24" s="49" customFormat="1">
      <c r="B43" s="91">
        <v>34</v>
      </c>
      <c r="C43" s="48"/>
      <c r="D43" s="47"/>
      <c r="E43" s="47"/>
      <c r="F43" s="47"/>
      <c r="G43" s="53"/>
      <c r="H43" s="53"/>
      <c r="I43" s="54">
        <f t="shared" si="0"/>
        <v>0</v>
      </c>
      <c r="J43" s="53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</row>
    <row r="44" spans="2:24" s="49" customFormat="1">
      <c r="B44" s="90">
        <v>35</v>
      </c>
      <c r="C44" s="48"/>
      <c r="D44" s="47"/>
      <c r="E44" s="47"/>
      <c r="F44" s="47"/>
      <c r="G44" s="53"/>
      <c r="H44" s="53"/>
      <c r="I44" s="54">
        <f t="shared" si="0"/>
        <v>0</v>
      </c>
      <c r="J44" s="53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</row>
    <row r="45" spans="2:24" s="30" customFormat="1" ht="21.75" customHeight="1">
      <c r="B45" s="57"/>
      <c r="C45" s="57">
        <f>COUNT(C10:C44)</f>
        <v>1</v>
      </c>
      <c r="D45" s="57">
        <f>COUNT(D10:D44)</f>
        <v>0</v>
      </c>
      <c r="E45" s="57">
        <f>COUNT(E10:E44)</f>
        <v>0</v>
      </c>
      <c r="F45" s="57">
        <f>COUNT(F10:F44)</f>
        <v>0</v>
      </c>
      <c r="G45" s="58">
        <f>SUM(G10:G44)</f>
        <v>0</v>
      </c>
      <c r="H45" s="58">
        <f>AVERAGE(H10:H44)</f>
        <v>0</v>
      </c>
      <c r="I45" s="59">
        <f>SUM(I10:I44)</f>
        <v>0</v>
      </c>
      <c r="J45" s="60">
        <f>SUM(J10:J44)</f>
        <v>0</v>
      </c>
      <c r="K45" s="57">
        <f t="shared" ref="K45:X45" si="1">COUNT(K10:K44)</f>
        <v>0</v>
      </c>
      <c r="L45" s="57">
        <f t="shared" si="1"/>
        <v>0</v>
      </c>
      <c r="M45" s="57">
        <f t="shared" si="1"/>
        <v>0</v>
      </c>
      <c r="N45" s="57">
        <f t="shared" si="1"/>
        <v>0</v>
      </c>
      <c r="O45" s="57">
        <f t="shared" si="1"/>
        <v>0</v>
      </c>
      <c r="P45" s="57">
        <f t="shared" si="1"/>
        <v>0</v>
      </c>
      <c r="Q45" s="57">
        <f t="shared" si="1"/>
        <v>0</v>
      </c>
      <c r="R45" s="57">
        <f t="shared" si="1"/>
        <v>0</v>
      </c>
      <c r="S45" s="57">
        <f t="shared" si="1"/>
        <v>0</v>
      </c>
      <c r="T45" s="57">
        <f t="shared" si="1"/>
        <v>0</v>
      </c>
      <c r="U45" s="57">
        <f t="shared" si="1"/>
        <v>0</v>
      </c>
      <c r="V45" s="57">
        <f t="shared" si="1"/>
        <v>0</v>
      </c>
      <c r="W45" s="57">
        <f t="shared" si="1"/>
        <v>0</v>
      </c>
      <c r="X45" s="57">
        <f t="shared" si="1"/>
        <v>0</v>
      </c>
    </row>
    <row r="48" spans="2:24" s="31" customFormat="1" ht="20.25" customHeight="1">
      <c r="B48" s="22"/>
      <c r="C48" s="103" t="s">
        <v>40</v>
      </c>
      <c r="D48" s="103"/>
      <c r="E48" s="22"/>
      <c r="F48" s="22"/>
    </row>
    <row r="49" spans="2:7" s="31" customFormat="1" ht="6.75" customHeight="1">
      <c r="B49" s="22"/>
      <c r="C49" s="32"/>
      <c r="D49" s="32"/>
      <c r="E49" s="22"/>
      <c r="F49" s="22"/>
    </row>
    <row r="50" spans="2:7" ht="24.75" customHeight="1">
      <c r="B50" s="22"/>
      <c r="C50" s="33" t="s">
        <v>36</v>
      </c>
      <c r="D50" s="94" t="s">
        <v>37</v>
      </c>
      <c r="E50" s="95"/>
      <c r="F50" s="98" t="s">
        <v>39</v>
      </c>
      <c r="G50" s="99"/>
    </row>
    <row r="51" spans="2:7" ht="24.75" customHeight="1">
      <c r="B51" s="22"/>
      <c r="C51" s="26" t="s">
        <v>38</v>
      </c>
      <c r="D51" s="96" t="s">
        <v>37</v>
      </c>
      <c r="E51" s="97"/>
      <c r="F51" s="100" t="s">
        <v>39</v>
      </c>
      <c r="G51" s="101"/>
    </row>
    <row r="52" spans="2:7">
      <c r="B52" s="22"/>
      <c r="C52" s="34" t="s">
        <v>2</v>
      </c>
    </row>
  </sheetData>
  <sheetProtection password="CF7A" sheet="1" objects="1" scenarios="1" selectLockedCells="1"/>
  <mergeCells count="13">
    <mergeCell ref="K7:Q7"/>
    <mergeCell ref="R7:X7"/>
    <mergeCell ref="E3:F3"/>
    <mergeCell ref="F2:H2"/>
    <mergeCell ref="D2:E2"/>
    <mergeCell ref="C7:J7"/>
    <mergeCell ref="D50:E50"/>
    <mergeCell ref="D51:E51"/>
    <mergeCell ref="F50:G50"/>
    <mergeCell ref="F51:G51"/>
    <mergeCell ref="B1:J1"/>
    <mergeCell ref="C48:D48"/>
    <mergeCell ref="B6:C6"/>
  </mergeCells>
  <dataValidations count="2">
    <dataValidation type="date" allowBlank="1" showInputMessage="1" showErrorMessage="1" errorTitle="Анхаарна уу." error="сар/өдөр/он гэсэн дарааллаар ташуу зураас ашиглан бичнэ үү." sqref="C12:C44">
      <formula1>41640</formula1>
      <formula2>42372</formula2>
    </dataValidation>
    <dataValidation type="date" allowBlank="1" showInputMessage="1" showErrorMessage="1" errorTitle="Анхаарна уу." error="он/сар/өдөр гэсэн дарааллаар ташуу зураас ашиглан бичнэ үү." sqref="C10:C11">
      <formula1>41640</formula1>
      <formula2>42372</formula2>
    </dataValidation>
  </dataValidations>
  <pageMargins left="0.43307086614173229" right="0.23622047244094491" top="0.51181102362204722" bottom="0.51181102362204722" header="0.31496062992125984" footer="0.31496062992125984"/>
  <pageSetup scale="7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J51"/>
  <sheetViews>
    <sheetView zoomScale="70" zoomScaleNormal="70" workbookViewId="0">
      <pane ySplit="8" topLeftCell="A39" activePane="bottomLeft" state="frozen"/>
      <selection pane="bottomLeft" activeCell="B9" sqref="B9"/>
    </sheetView>
  </sheetViews>
  <sheetFormatPr defaultRowHeight="15"/>
  <cols>
    <col min="1" max="1" width="1.7109375" style="3" customWidth="1"/>
    <col min="2" max="2" width="5.5703125" style="3" customWidth="1"/>
    <col min="3" max="3" width="28.42578125" style="3" customWidth="1"/>
    <col min="4" max="4" width="12.140625" style="3" customWidth="1"/>
    <col min="5" max="6" width="15" style="3" customWidth="1"/>
    <col min="7" max="7" width="20.85546875" style="3" customWidth="1"/>
    <col min="8" max="8" width="14.85546875" style="3" customWidth="1"/>
    <col min="9" max="9" width="18" style="3" customWidth="1"/>
    <col min="10" max="10" width="30" style="3" customWidth="1"/>
    <col min="11" max="16384" width="9.140625" style="3"/>
  </cols>
  <sheetData>
    <row r="1" spans="2:10" s="6" customFormat="1" ht="42.75" customHeight="1">
      <c r="B1" s="102" t="s">
        <v>48</v>
      </c>
      <c r="C1" s="102"/>
      <c r="D1" s="102"/>
      <c r="E1" s="102"/>
      <c r="F1" s="102"/>
      <c r="G1" s="102"/>
      <c r="H1" s="102"/>
      <c r="I1" s="102"/>
      <c r="J1" s="102"/>
    </row>
    <row r="2" spans="2:10" s="2" customFormat="1" ht="18" customHeight="1">
      <c r="B2" s="116"/>
      <c r="C2" s="117"/>
      <c r="D2" s="117"/>
      <c r="E2" s="118" t="s">
        <v>22</v>
      </c>
      <c r="F2" s="119"/>
      <c r="G2" s="119"/>
      <c r="H2" s="119"/>
      <c r="I2" s="119"/>
      <c r="J2" s="119"/>
    </row>
    <row r="3" spans="2:10" ht="18" customHeight="1">
      <c r="B3" s="4"/>
      <c r="C3" s="16" t="str">
        <f>+Маягт2!D3</f>
        <v>ХААБ-ийн нэр:</v>
      </c>
      <c r="D3" s="126" t="str">
        <f>+Маягт2!E3</f>
        <v>aaa  ХААБ ХХК</v>
      </c>
      <c r="E3" s="126"/>
      <c r="F3" s="127"/>
    </row>
    <row r="4" spans="2:10" ht="18" customHeight="1">
      <c r="B4" s="4"/>
      <c r="C4" s="16" t="str">
        <f>+Маягт2!D4</f>
        <v>Долоо хоногийн дугаар:</v>
      </c>
      <c r="D4" s="21">
        <f>+Маягт2!E4</f>
        <v>1</v>
      </c>
      <c r="E4" s="17"/>
    </row>
    <row r="5" spans="2:10" ht="20.25" customHeight="1">
      <c r="B5" s="4"/>
      <c r="C5" s="16" t="str">
        <f>+Маягт2!D5</f>
        <v xml:space="preserve">Хамрах хугацаа: </v>
      </c>
      <c r="D5" s="125" t="str">
        <f>+Маягт2!E5</f>
        <v>2015.1.5-2015.1.11</v>
      </c>
      <c r="E5" s="125"/>
    </row>
    <row r="6" spans="2:10" s="7" customFormat="1" ht="12.75" customHeight="1">
      <c r="B6" s="120" t="s">
        <v>41</v>
      </c>
      <c r="C6" s="120"/>
    </row>
    <row r="7" spans="2:10" ht="51.75" customHeight="1">
      <c r="B7" s="62" t="s">
        <v>3</v>
      </c>
      <c r="C7" s="62" t="s">
        <v>7</v>
      </c>
      <c r="D7" s="62" t="s">
        <v>70</v>
      </c>
      <c r="E7" s="62" t="s">
        <v>14</v>
      </c>
      <c r="F7" s="62" t="s">
        <v>63</v>
      </c>
      <c r="G7" s="62" t="s">
        <v>19</v>
      </c>
      <c r="H7" s="62" t="s">
        <v>71</v>
      </c>
      <c r="I7" s="62" t="s">
        <v>20</v>
      </c>
      <c r="J7" s="62" t="s">
        <v>21</v>
      </c>
    </row>
    <row r="8" spans="2:10" s="15" customFormat="1" ht="13.5" customHeight="1">
      <c r="B8" s="14">
        <v>0</v>
      </c>
      <c r="C8" s="14">
        <v>1</v>
      </c>
      <c r="D8" s="14">
        <v>2</v>
      </c>
      <c r="E8" s="14">
        <v>3</v>
      </c>
      <c r="F8" s="14">
        <v>4</v>
      </c>
      <c r="G8" s="14">
        <v>5</v>
      </c>
      <c r="H8" s="14">
        <v>6</v>
      </c>
      <c r="I8" s="14">
        <v>7</v>
      </c>
      <c r="J8" s="14">
        <v>8</v>
      </c>
    </row>
    <row r="9" spans="2:10" s="52" customFormat="1">
      <c r="B9" s="50">
        <v>1</v>
      </c>
      <c r="C9" s="51"/>
      <c r="D9" s="48"/>
      <c r="E9" s="50"/>
      <c r="F9" s="61"/>
      <c r="G9" s="61"/>
      <c r="H9" s="48"/>
      <c r="I9" s="50"/>
      <c r="J9" s="50"/>
    </row>
    <row r="10" spans="2:10" s="52" customFormat="1">
      <c r="B10" s="50">
        <v>2</v>
      </c>
      <c r="C10" s="51"/>
      <c r="D10" s="48"/>
      <c r="E10" s="50"/>
      <c r="F10" s="61"/>
      <c r="G10" s="61"/>
      <c r="H10" s="48"/>
      <c r="I10" s="50"/>
      <c r="J10" s="50"/>
    </row>
    <row r="11" spans="2:10" s="52" customFormat="1">
      <c r="B11" s="50">
        <v>3</v>
      </c>
      <c r="C11" s="51"/>
      <c r="D11" s="48"/>
      <c r="E11" s="50"/>
      <c r="F11" s="61"/>
      <c r="G11" s="61"/>
      <c r="H11" s="48"/>
      <c r="I11" s="50"/>
      <c r="J11" s="50"/>
    </row>
    <row r="12" spans="2:10" s="52" customFormat="1">
      <c r="B12" s="50">
        <v>4</v>
      </c>
      <c r="C12" s="51"/>
      <c r="D12" s="48"/>
      <c r="E12" s="50"/>
      <c r="F12" s="61"/>
      <c r="G12" s="61"/>
      <c r="H12" s="48"/>
      <c r="I12" s="50"/>
      <c r="J12" s="50"/>
    </row>
    <row r="13" spans="2:10" s="52" customFormat="1">
      <c r="B13" s="50">
        <v>5</v>
      </c>
      <c r="C13" s="51"/>
      <c r="D13" s="48"/>
      <c r="E13" s="50"/>
      <c r="F13" s="61"/>
      <c r="G13" s="61"/>
      <c r="H13" s="48"/>
      <c r="I13" s="50"/>
      <c r="J13" s="50"/>
    </row>
    <row r="14" spans="2:10" s="52" customFormat="1">
      <c r="B14" s="50">
        <v>6</v>
      </c>
      <c r="C14" s="51"/>
      <c r="D14" s="48"/>
      <c r="E14" s="50"/>
      <c r="F14" s="61"/>
      <c r="G14" s="61"/>
      <c r="H14" s="48"/>
      <c r="I14" s="50"/>
      <c r="J14" s="50"/>
    </row>
    <row r="15" spans="2:10" s="52" customFormat="1">
      <c r="B15" s="50">
        <v>7</v>
      </c>
      <c r="C15" s="51"/>
      <c r="D15" s="48"/>
      <c r="E15" s="50"/>
      <c r="F15" s="61"/>
      <c r="G15" s="61"/>
      <c r="H15" s="48"/>
      <c r="I15" s="50"/>
      <c r="J15" s="50"/>
    </row>
    <row r="16" spans="2:10" s="52" customFormat="1">
      <c r="B16" s="50">
        <v>8</v>
      </c>
      <c r="C16" s="51"/>
      <c r="D16" s="48"/>
      <c r="E16" s="50"/>
      <c r="F16" s="61"/>
      <c r="G16" s="61"/>
      <c r="H16" s="48"/>
      <c r="I16" s="50"/>
      <c r="J16" s="50"/>
    </row>
    <row r="17" spans="2:10" s="52" customFormat="1">
      <c r="B17" s="50">
        <v>9</v>
      </c>
      <c r="C17" s="51"/>
      <c r="D17" s="48"/>
      <c r="E17" s="50"/>
      <c r="F17" s="61"/>
      <c r="G17" s="61"/>
      <c r="H17" s="48"/>
      <c r="I17" s="50"/>
      <c r="J17" s="50"/>
    </row>
    <row r="18" spans="2:10" s="52" customFormat="1">
      <c r="B18" s="50">
        <v>10</v>
      </c>
      <c r="C18" s="51"/>
      <c r="D18" s="48"/>
      <c r="E18" s="50"/>
      <c r="F18" s="61"/>
      <c r="G18" s="61"/>
      <c r="H18" s="48"/>
      <c r="I18" s="50"/>
      <c r="J18" s="50"/>
    </row>
    <row r="19" spans="2:10" s="52" customFormat="1">
      <c r="B19" s="50">
        <v>11</v>
      </c>
      <c r="C19" s="51"/>
      <c r="D19" s="48"/>
      <c r="E19" s="50"/>
      <c r="F19" s="61"/>
      <c r="G19" s="61"/>
      <c r="H19" s="48"/>
      <c r="I19" s="50"/>
      <c r="J19" s="50"/>
    </row>
    <row r="20" spans="2:10" s="52" customFormat="1">
      <c r="B20" s="50">
        <v>12</v>
      </c>
      <c r="C20" s="51"/>
      <c r="D20" s="48"/>
      <c r="E20" s="50"/>
      <c r="F20" s="61"/>
      <c r="G20" s="61"/>
      <c r="H20" s="48"/>
      <c r="I20" s="50"/>
      <c r="J20" s="50"/>
    </row>
    <row r="21" spans="2:10" s="52" customFormat="1">
      <c r="B21" s="50">
        <v>13</v>
      </c>
      <c r="C21" s="51"/>
      <c r="D21" s="48"/>
      <c r="E21" s="50"/>
      <c r="F21" s="61"/>
      <c r="G21" s="61"/>
      <c r="H21" s="48"/>
      <c r="I21" s="50"/>
      <c r="J21" s="50"/>
    </row>
    <row r="22" spans="2:10" s="52" customFormat="1">
      <c r="B22" s="50">
        <v>14</v>
      </c>
      <c r="C22" s="51"/>
      <c r="D22" s="48"/>
      <c r="E22" s="50"/>
      <c r="F22" s="61"/>
      <c r="G22" s="61"/>
      <c r="H22" s="48"/>
      <c r="I22" s="50"/>
      <c r="J22" s="50"/>
    </row>
    <row r="23" spans="2:10" s="52" customFormat="1">
      <c r="B23" s="50">
        <v>15</v>
      </c>
      <c r="C23" s="51"/>
      <c r="D23" s="48"/>
      <c r="E23" s="50"/>
      <c r="F23" s="61"/>
      <c r="G23" s="61"/>
      <c r="H23" s="48"/>
      <c r="I23" s="50"/>
      <c r="J23" s="50"/>
    </row>
    <row r="24" spans="2:10" s="52" customFormat="1">
      <c r="B24" s="50">
        <v>16</v>
      </c>
      <c r="C24" s="51"/>
      <c r="D24" s="48"/>
      <c r="E24" s="50"/>
      <c r="F24" s="61"/>
      <c r="G24" s="61"/>
      <c r="H24" s="48"/>
      <c r="I24" s="50"/>
      <c r="J24" s="50"/>
    </row>
    <row r="25" spans="2:10" s="52" customFormat="1">
      <c r="B25" s="50">
        <v>17</v>
      </c>
      <c r="C25" s="51"/>
      <c r="D25" s="48"/>
      <c r="E25" s="50"/>
      <c r="F25" s="61"/>
      <c r="G25" s="61"/>
      <c r="H25" s="48"/>
      <c r="I25" s="50"/>
      <c r="J25" s="50"/>
    </row>
    <row r="26" spans="2:10" s="52" customFormat="1">
      <c r="B26" s="50">
        <v>18</v>
      </c>
      <c r="C26" s="51"/>
      <c r="D26" s="48"/>
      <c r="E26" s="50"/>
      <c r="F26" s="61"/>
      <c r="G26" s="61"/>
      <c r="H26" s="48"/>
      <c r="I26" s="50"/>
      <c r="J26" s="50"/>
    </row>
    <row r="27" spans="2:10" s="52" customFormat="1">
      <c r="B27" s="50">
        <v>19</v>
      </c>
      <c r="C27" s="51"/>
      <c r="D27" s="48"/>
      <c r="E27" s="50"/>
      <c r="F27" s="61"/>
      <c r="G27" s="61"/>
      <c r="H27" s="48"/>
      <c r="I27" s="50"/>
      <c r="J27" s="50"/>
    </row>
    <row r="28" spans="2:10" s="52" customFormat="1">
      <c r="B28" s="50">
        <v>20</v>
      </c>
      <c r="C28" s="51"/>
      <c r="D28" s="48"/>
      <c r="E28" s="50"/>
      <c r="F28" s="61"/>
      <c r="G28" s="61"/>
      <c r="H28" s="48"/>
      <c r="I28" s="50"/>
      <c r="J28" s="50"/>
    </row>
    <row r="29" spans="2:10" s="52" customFormat="1">
      <c r="B29" s="50">
        <v>21</v>
      </c>
      <c r="C29" s="51"/>
      <c r="D29" s="48"/>
      <c r="E29" s="50"/>
      <c r="F29" s="61"/>
      <c r="G29" s="61"/>
      <c r="H29" s="48"/>
      <c r="I29" s="50"/>
      <c r="J29" s="50"/>
    </row>
    <row r="30" spans="2:10" s="52" customFormat="1">
      <c r="B30" s="50">
        <v>22</v>
      </c>
      <c r="C30" s="51"/>
      <c r="D30" s="48"/>
      <c r="E30" s="50"/>
      <c r="F30" s="61"/>
      <c r="G30" s="61"/>
      <c r="H30" s="48"/>
      <c r="I30" s="50"/>
      <c r="J30" s="50"/>
    </row>
    <row r="31" spans="2:10" s="52" customFormat="1">
      <c r="B31" s="50">
        <v>23</v>
      </c>
      <c r="C31" s="51"/>
      <c r="D31" s="48"/>
      <c r="E31" s="50"/>
      <c r="F31" s="61"/>
      <c r="G31" s="61"/>
      <c r="H31" s="48"/>
      <c r="I31" s="50"/>
      <c r="J31" s="50"/>
    </row>
    <row r="32" spans="2:10" s="52" customFormat="1">
      <c r="B32" s="50">
        <v>24</v>
      </c>
      <c r="C32" s="51"/>
      <c r="D32" s="48"/>
      <c r="E32" s="50"/>
      <c r="F32" s="61"/>
      <c r="G32" s="61"/>
      <c r="H32" s="48"/>
      <c r="I32" s="50"/>
      <c r="J32" s="50"/>
    </row>
    <row r="33" spans="2:10" s="52" customFormat="1">
      <c r="B33" s="50">
        <v>25</v>
      </c>
      <c r="C33" s="51"/>
      <c r="D33" s="48"/>
      <c r="E33" s="50"/>
      <c r="F33" s="61"/>
      <c r="G33" s="61"/>
      <c r="H33" s="48"/>
      <c r="I33" s="50"/>
      <c r="J33" s="50"/>
    </row>
    <row r="34" spans="2:10" s="52" customFormat="1">
      <c r="B34" s="50">
        <v>26</v>
      </c>
      <c r="C34" s="51"/>
      <c r="D34" s="48"/>
      <c r="E34" s="50"/>
      <c r="F34" s="61"/>
      <c r="G34" s="61"/>
      <c r="H34" s="48"/>
      <c r="I34" s="50"/>
      <c r="J34" s="50"/>
    </row>
    <row r="35" spans="2:10" s="52" customFormat="1">
      <c r="B35" s="50">
        <v>27</v>
      </c>
      <c r="C35" s="51"/>
      <c r="D35" s="48"/>
      <c r="E35" s="50"/>
      <c r="F35" s="61"/>
      <c r="G35" s="61"/>
      <c r="H35" s="48"/>
      <c r="I35" s="50"/>
      <c r="J35" s="50"/>
    </row>
    <row r="36" spans="2:10" s="52" customFormat="1">
      <c r="B36" s="50">
        <v>28</v>
      </c>
      <c r="C36" s="51"/>
      <c r="D36" s="48"/>
      <c r="E36" s="50"/>
      <c r="F36" s="61"/>
      <c r="G36" s="61"/>
      <c r="H36" s="48"/>
      <c r="I36" s="50"/>
      <c r="J36" s="50"/>
    </row>
    <row r="37" spans="2:10" s="52" customFormat="1">
      <c r="B37" s="50">
        <v>29</v>
      </c>
      <c r="C37" s="51"/>
      <c r="D37" s="48"/>
      <c r="E37" s="50"/>
      <c r="F37" s="61"/>
      <c r="G37" s="61"/>
      <c r="H37" s="48"/>
      <c r="I37" s="50"/>
      <c r="J37" s="50"/>
    </row>
    <row r="38" spans="2:10" s="52" customFormat="1">
      <c r="B38" s="50">
        <v>30</v>
      </c>
      <c r="C38" s="51"/>
      <c r="D38" s="48"/>
      <c r="E38" s="50"/>
      <c r="F38" s="61"/>
      <c r="G38" s="61"/>
      <c r="H38" s="48"/>
      <c r="I38" s="50"/>
      <c r="J38" s="50"/>
    </row>
    <row r="39" spans="2:10" s="52" customFormat="1">
      <c r="B39" s="50">
        <v>31</v>
      </c>
      <c r="C39" s="51"/>
      <c r="D39" s="48"/>
      <c r="E39" s="50"/>
      <c r="F39" s="61"/>
      <c r="G39" s="61"/>
      <c r="H39" s="48"/>
      <c r="I39" s="50"/>
      <c r="J39" s="50"/>
    </row>
    <row r="40" spans="2:10" s="52" customFormat="1">
      <c r="B40" s="50">
        <v>32</v>
      </c>
      <c r="C40" s="51"/>
      <c r="D40" s="48"/>
      <c r="E40" s="50"/>
      <c r="F40" s="61"/>
      <c r="G40" s="61"/>
      <c r="H40" s="48"/>
      <c r="I40" s="50"/>
      <c r="J40" s="50"/>
    </row>
    <row r="41" spans="2:10" s="52" customFormat="1">
      <c r="B41" s="50">
        <v>33</v>
      </c>
      <c r="C41" s="51"/>
      <c r="D41" s="48"/>
      <c r="E41" s="50"/>
      <c r="F41" s="61"/>
      <c r="G41" s="61"/>
      <c r="H41" s="48"/>
      <c r="I41" s="50"/>
      <c r="J41" s="50"/>
    </row>
    <row r="42" spans="2:10" s="52" customFormat="1">
      <c r="B42" s="50">
        <v>34</v>
      </c>
      <c r="C42" s="51"/>
      <c r="D42" s="48"/>
      <c r="E42" s="50"/>
      <c r="F42" s="61"/>
      <c r="G42" s="61"/>
      <c r="H42" s="48"/>
      <c r="I42" s="50"/>
      <c r="J42" s="50"/>
    </row>
    <row r="43" spans="2:10" s="52" customFormat="1">
      <c r="B43" s="50">
        <v>35</v>
      </c>
      <c r="C43" s="51"/>
      <c r="D43" s="48"/>
      <c r="E43" s="50"/>
      <c r="F43" s="61"/>
      <c r="G43" s="61"/>
      <c r="H43" s="48"/>
      <c r="I43" s="50"/>
      <c r="J43" s="50"/>
    </row>
    <row r="44" spans="2:10" ht="16.5" customHeight="1">
      <c r="B44" s="62"/>
      <c r="C44" s="62">
        <f>+COUNT(C9:C43)</f>
        <v>0</v>
      </c>
      <c r="D44" s="62">
        <f>+COUNT(D9:D43)</f>
        <v>0</v>
      </c>
      <c r="E44" s="62">
        <f>+COUNT(E9:E43)</f>
        <v>0</v>
      </c>
      <c r="F44" s="62">
        <f>SUM(F9:F43)</f>
        <v>0</v>
      </c>
      <c r="G44" s="62">
        <f>SUM(G9:G43)</f>
        <v>0</v>
      </c>
      <c r="H44" s="62">
        <f>+COUNT(H9:H43)</f>
        <v>0</v>
      </c>
      <c r="I44" s="62">
        <f>+COUNT(I9:I43)</f>
        <v>0</v>
      </c>
      <c r="J44" s="62">
        <f>+COUNT(J9:J43)</f>
        <v>0</v>
      </c>
    </row>
    <row r="47" spans="2:10" ht="15" customHeight="1">
      <c r="C47" s="115" t="s">
        <v>40</v>
      </c>
      <c r="D47" s="115"/>
      <c r="E47" s="115"/>
      <c r="F47" s="8"/>
    </row>
    <row r="48" spans="2:10">
      <c r="C48" s="10"/>
      <c r="D48" s="10"/>
      <c r="E48" s="10"/>
      <c r="F48" s="10"/>
    </row>
    <row r="49" spans="3:8" ht="19.5" customHeight="1">
      <c r="C49" s="123" t="s">
        <v>36</v>
      </c>
      <c r="D49" s="123"/>
      <c r="E49" s="121" t="str">
        <f>+Маягт2!D50</f>
        <v>.......................................</v>
      </c>
      <c r="F49" s="128"/>
      <c r="G49" s="121" t="s">
        <v>79</v>
      </c>
      <c r="H49" s="121"/>
    </row>
    <row r="50" spans="3:8" ht="36" customHeight="1">
      <c r="C50" s="124" t="s">
        <v>38</v>
      </c>
      <c r="D50" s="124"/>
      <c r="E50" s="121" t="str">
        <f>+Маягт2!D50</f>
        <v>.......................................</v>
      </c>
      <c r="F50" s="128"/>
      <c r="G50" s="122" t="s">
        <v>39</v>
      </c>
      <c r="H50" s="122"/>
    </row>
    <row r="51" spans="3:8">
      <c r="C51" s="114" t="s">
        <v>2</v>
      </c>
      <c r="D51" s="114"/>
      <c r="E51" s="5"/>
    </row>
  </sheetData>
  <sheetProtection password="CF7A" sheet="1" objects="1" scenarios="1" selectLockedCells="1"/>
  <mergeCells count="14">
    <mergeCell ref="C51:D51"/>
    <mergeCell ref="C47:E47"/>
    <mergeCell ref="B1:J1"/>
    <mergeCell ref="B2:D2"/>
    <mergeCell ref="E2:J2"/>
    <mergeCell ref="B6:C6"/>
    <mergeCell ref="G49:H49"/>
    <mergeCell ref="G50:H50"/>
    <mergeCell ref="C49:D49"/>
    <mergeCell ref="C50:D50"/>
    <mergeCell ref="D5:E5"/>
    <mergeCell ref="D3:F3"/>
    <mergeCell ref="E49:F49"/>
    <mergeCell ref="E50:F50"/>
  </mergeCells>
  <dataValidations count="2">
    <dataValidation type="date" allowBlank="1" showInputMessage="1" showErrorMessage="1" errorTitle="Анхаарна уу." error="сар/өдөр/он гэсэн дарааллаар ташуу зураас ашиглан бичнэ үү." sqref="H9:H43">
      <formula1>41640</formula1>
      <formula2>42004</formula2>
    </dataValidation>
    <dataValidation type="date" allowBlank="1" showInputMessage="1" showErrorMessage="1" errorTitle="Анхаарна уу." error="сар/өдөр/он гэсэн дарааллаар ташуу зураас ашиглан бичнэ үү." sqref="D9:D43">
      <formula1>41640</formula1>
      <formula2>42372</formula2>
    </dataValidation>
  </dataValidations>
  <pageMargins left="0.43307086614173229" right="0.23622047244094491" top="0.51181102362204722" bottom="0.51181102362204722" header="0.31496062992125984" footer="0.31496062992125984"/>
  <pageSetup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47"/>
  <sheetViews>
    <sheetView zoomScale="85" zoomScaleNormal="85" workbookViewId="0">
      <pane ySplit="9" topLeftCell="A10" activePane="bottomLeft" state="frozen"/>
      <selection pane="bottomLeft" activeCell="D13" sqref="D13"/>
    </sheetView>
  </sheetViews>
  <sheetFormatPr defaultRowHeight="15"/>
  <cols>
    <col min="1" max="1" width="1.42578125" style="1" customWidth="1"/>
    <col min="2" max="2" width="4.28515625" style="1" customWidth="1"/>
    <col min="3" max="3" width="21.85546875" style="1" customWidth="1"/>
    <col min="4" max="4" width="22" style="1" customWidth="1"/>
    <col min="5" max="5" width="18.42578125" style="1" customWidth="1"/>
    <col min="6" max="6" width="14.42578125" style="18" customWidth="1"/>
    <col min="7" max="12" width="14.42578125" style="1" customWidth="1"/>
    <col min="13" max="13" width="16.42578125" style="1" customWidth="1"/>
    <col min="14" max="16384" width="9.140625" style="1"/>
  </cols>
  <sheetData>
    <row r="1" spans="1:13" s="6" customFormat="1" ht="46.5" customHeight="1">
      <c r="A1" s="102" t="s">
        <v>61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</row>
    <row r="2" spans="1:13" s="11" customFormat="1" ht="18.75" customHeight="1">
      <c r="E2" s="131" t="s">
        <v>49</v>
      </c>
      <c r="F2" s="131"/>
      <c r="G2" s="131"/>
      <c r="H2" s="131"/>
      <c r="I2" s="131"/>
      <c r="J2" s="131"/>
    </row>
    <row r="3" spans="1:13" s="3" customFormat="1" ht="13.5" customHeight="1">
      <c r="B3" s="4"/>
      <c r="C3" s="16" t="str">
        <f>+Маягт3!C3</f>
        <v>ХААБ-ийн нэр:</v>
      </c>
      <c r="D3" s="125" t="str">
        <f>+Маягт2!E3</f>
        <v>aaa  ХААБ ХХК</v>
      </c>
      <c r="E3" s="125"/>
    </row>
    <row r="4" spans="1:13" s="3" customFormat="1" ht="13.5" customHeight="1">
      <c r="B4" s="4"/>
      <c r="C4" s="16" t="str">
        <f>+Маягт3!C4</f>
        <v>Долоо хоногийн дугаар:</v>
      </c>
      <c r="D4" s="21">
        <f>+Маягт3!D4</f>
        <v>1</v>
      </c>
      <c r="E4" s="17"/>
    </row>
    <row r="5" spans="1:13" s="3" customFormat="1" ht="13.5" customHeight="1">
      <c r="B5" s="4"/>
      <c r="C5" s="16" t="str">
        <f>+Маягт3!C5</f>
        <v xml:space="preserve">Хамрах хугацаа: </v>
      </c>
      <c r="D5" s="21" t="str">
        <f>+Маягт3!D5</f>
        <v>2015.1.5-2015.1.11</v>
      </c>
      <c r="E5" s="17"/>
    </row>
    <row r="6" spans="1:13" s="7" customFormat="1" ht="13.5" customHeight="1">
      <c r="B6" s="120" t="s">
        <v>41</v>
      </c>
      <c r="C6" s="120"/>
      <c r="F6" s="9"/>
    </row>
    <row r="7" spans="1:13" s="13" customFormat="1" ht="19.5" customHeight="1">
      <c r="B7" s="130" t="s">
        <v>3</v>
      </c>
      <c r="C7" s="132" t="s">
        <v>7</v>
      </c>
      <c r="D7" s="132" t="s">
        <v>8</v>
      </c>
      <c r="E7" s="132" t="s">
        <v>13</v>
      </c>
      <c r="F7" s="130" t="s">
        <v>50</v>
      </c>
      <c r="G7" s="130"/>
      <c r="H7" s="130"/>
      <c r="I7" s="130" t="s">
        <v>51</v>
      </c>
      <c r="J7" s="130"/>
      <c r="K7" s="130" t="s">
        <v>52</v>
      </c>
      <c r="L7" s="130"/>
      <c r="M7" s="132" t="s">
        <v>53</v>
      </c>
    </row>
    <row r="8" spans="1:13" s="13" customFormat="1" ht="19.5" customHeight="1">
      <c r="B8" s="130"/>
      <c r="C8" s="132"/>
      <c r="D8" s="132"/>
      <c r="E8" s="132"/>
      <c r="F8" s="62" t="s">
        <v>1</v>
      </c>
      <c r="G8" s="62" t="s">
        <v>0</v>
      </c>
      <c r="H8" s="62" t="s">
        <v>54</v>
      </c>
      <c r="I8" s="62" t="s">
        <v>55</v>
      </c>
      <c r="J8" s="62" t="s">
        <v>56</v>
      </c>
      <c r="K8" s="62" t="s">
        <v>65</v>
      </c>
      <c r="L8" s="62" t="s">
        <v>57</v>
      </c>
      <c r="M8" s="132"/>
    </row>
    <row r="9" spans="1:13" s="20" customFormat="1" ht="12.75" customHeight="1">
      <c r="B9" s="66">
        <v>0</v>
      </c>
      <c r="C9" s="65">
        <v>1</v>
      </c>
      <c r="D9" s="65">
        <v>2</v>
      </c>
      <c r="E9" s="65">
        <v>3</v>
      </c>
      <c r="F9" s="65">
        <v>4</v>
      </c>
      <c r="G9" s="65">
        <v>5</v>
      </c>
      <c r="H9" s="65">
        <v>6</v>
      </c>
      <c r="I9" s="65">
        <v>7</v>
      </c>
      <c r="J9" s="65">
        <v>8</v>
      </c>
      <c r="K9" s="65">
        <v>9</v>
      </c>
      <c r="L9" s="65">
        <v>10</v>
      </c>
      <c r="M9" s="65">
        <v>11</v>
      </c>
    </row>
    <row r="10" spans="1:13">
      <c r="B10" s="69">
        <v>1</v>
      </c>
      <c r="C10" s="71"/>
      <c r="D10" s="50"/>
      <c r="E10" s="71">
        <v>21</v>
      </c>
      <c r="F10" s="48"/>
      <c r="G10" s="71"/>
      <c r="H10" s="50"/>
      <c r="I10" s="71"/>
      <c r="J10" s="71"/>
      <c r="K10" s="72"/>
      <c r="L10" s="72"/>
      <c r="M10" s="70">
        <f>+K10*L10</f>
        <v>0</v>
      </c>
    </row>
    <row r="11" spans="1:13">
      <c r="B11" s="69">
        <v>2</v>
      </c>
      <c r="C11" s="71"/>
      <c r="D11" s="50"/>
      <c r="E11" s="71"/>
      <c r="F11" s="48"/>
      <c r="G11" s="71"/>
      <c r="H11" s="50"/>
      <c r="I11" s="71"/>
      <c r="J11" s="71"/>
      <c r="K11" s="72"/>
      <c r="L11" s="72"/>
      <c r="M11" s="70">
        <f t="shared" ref="M11:M29" si="0">+K11*L11</f>
        <v>0</v>
      </c>
    </row>
    <row r="12" spans="1:13">
      <c r="B12" s="69">
        <v>3</v>
      </c>
      <c r="C12" s="71"/>
      <c r="D12" s="50"/>
      <c r="E12" s="71"/>
      <c r="F12" s="48"/>
      <c r="G12" s="71"/>
      <c r="H12" s="50"/>
      <c r="I12" s="71"/>
      <c r="J12" s="71"/>
      <c r="K12" s="72"/>
      <c r="L12" s="72"/>
      <c r="M12" s="70">
        <f t="shared" si="0"/>
        <v>0</v>
      </c>
    </row>
    <row r="13" spans="1:13">
      <c r="B13" s="69">
        <v>4</v>
      </c>
      <c r="C13" s="71"/>
      <c r="D13" s="50"/>
      <c r="E13" s="71"/>
      <c r="F13" s="48"/>
      <c r="G13" s="71"/>
      <c r="H13" s="50"/>
      <c r="I13" s="71"/>
      <c r="J13" s="71"/>
      <c r="K13" s="72"/>
      <c r="L13" s="72"/>
      <c r="M13" s="70">
        <f t="shared" si="0"/>
        <v>0</v>
      </c>
    </row>
    <row r="14" spans="1:13">
      <c r="B14" s="69">
        <v>5</v>
      </c>
      <c r="C14" s="71"/>
      <c r="D14" s="50"/>
      <c r="E14" s="71"/>
      <c r="F14" s="48"/>
      <c r="G14" s="71"/>
      <c r="H14" s="50"/>
      <c r="I14" s="71"/>
      <c r="J14" s="71"/>
      <c r="K14" s="72"/>
      <c r="L14" s="72"/>
      <c r="M14" s="70">
        <f t="shared" si="0"/>
        <v>0</v>
      </c>
    </row>
    <row r="15" spans="1:13">
      <c r="B15" s="69">
        <v>6</v>
      </c>
      <c r="C15" s="71"/>
      <c r="D15" s="50"/>
      <c r="E15" s="71"/>
      <c r="F15" s="48"/>
      <c r="G15" s="71"/>
      <c r="H15" s="50"/>
      <c r="I15" s="71"/>
      <c r="J15" s="71"/>
      <c r="K15" s="72"/>
      <c r="L15" s="72"/>
      <c r="M15" s="70">
        <f t="shared" si="0"/>
        <v>0</v>
      </c>
    </row>
    <row r="16" spans="1:13">
      <c r="B16" s="69">
        <v>7</v>
      </c>
      <c r="C16" s="71"/>
      <c r="D16" s="50"/>
      <c r="E16" s="71"/>
      <c r="F16" s="48"/>
      <c r="G16" s="71"/>
      <c r="H16" s="50"/>
      <c r="I16" s="71"/>
      <c r="J16" s="71"/>
      <c r="K16" s="72"/>
      <c r="L16" s="72"/>
      <c r="M16" s="70">
        <f t="shared" si="0"/>
        <v>0</v>
      </c>
    </row>
    <row r="17" spans="2:13">
      <c r="B17" s="69">
        <v>8</v>
      </c>
      <c r="C17" s="71"/>
      <c r="D17" s="50"/>
      <c r="E17" s="71"/>
      <c r="F17" s="48"/>
      <c r="G17" s="71"/>
      <c r="H17" s="50"/>
      <c r="I17" s="71"/>
      <c r="J17" s="71"/>
      <c r="K17" s="72"/>
      <c r="L17" s="72"/>
      <c r="M17" s="70">
        <f t="shared" si="0"/>
        <v>0</v>
      </c>
    </row>
    <row r="18" spans="2:13">
      <c r="B18" s="69">
        <v>9</v>
      </c>
      <c r="C18" s="71"/>
      <c r="D18" s="50"/>
      <c r="E18" s="71"/>
      <c r="F18" s="48"/>
      <c r="G18" s="71"/>
      <c r="H18" s="50"/>
      <c r="I18" s="71"/>
      <c r="J18" s="71"/>
      <c r="K18" s="72"/>
      <c r="L18" s="72"/>
      <c r="M18" s="70">
        <f t="shared" si="0"/>
        <v>0</v>
      </c>
    </row>
    <row r="19" spans="2:13">
      <c r="B19" s="69">
        <v>10</v>
      </c>
      <c r="C19" s="71"/>
      <c r="D19" s="50"/>
      <c r="E19" s="71"/>
      <c r="F19" s="48"/>
      <c r="G19" s="71"/>
      <c r="H19" s="50"/>
      <c r="I19" s="71"/>
      <c r="J19" s="71"/>
      <c r="K19" s="72"/>
      <c r="L19" s="72"/>
      <c r="M19" s="70">
        <f t="shared" si="0"/>
        <v>0</v>
      </c>
    </row>
    <row r="20" spans="2:13">
      <c r="B20" s="69">
        <v>11</v>
      </c>
      <c r="C20" s="71"/>
      <c r="D20" s="50"/>
      <c r="E20" s="71"/>
      <c r="F20" s="48"/>
      <c r="G20" s="71"/>
      <c r="H20" s="50"/>
      <c r="I20" s="71"/>
      <c r="J20" s="71"/>
      <c r="K20" s="72"/>
      <c r="L20" s="72"/>
      <c r="M20" s="70">
        <f t="shared" si="0"/>
        <v>0</v>
      </c>
    </row>
    <row r="21" spans="2:13">
      <c r="B21" s="69">
        <v>12</v>
      </c>
      <c r="C21" s="71"/>
      <c r="D21" s="50"/>
      <c r="E21" s="71"/>
      <c r="F21" s="48"/>
      <c r="G21" s="71"/>
      <c r="H21" s="50"/>
      <c r="I21" s="71"/>
      <c r="J21" s="71"/>
      <c r="K21" s="72"/>
      <c r="L21" s="72"/>
      <c r="M21" s="70">
        <f t="shared" si="0"/>
        <v>0</v>
      </c>
    </row>
    <row r="22" spans="2:13">
      <c r="B22" s="69">
        <v>13</v>
      </c>
      <c r="C22" s="71"/>
      <c r="D22" s="50"/>
      <c r="E22" s="71"/>
      <c r="F22" s="48"/>
      <c r="G22" s="71"/>
      <c r="H22" s="50"/>
      <c r="I22" s="71"/>
      <c r="J22" s="71"/>
      <c r="K22" s="72"/>
      <c r="L22" s="72"/>
      <c r="M22" s="70">
        <f t="shared" si="0"/>
        <v>0</v>
      </c>
    </row>
    <row r="23" spans="2:13">
      <c r="B23" s="69">
        <v>14</v>
      </c>
      <c r="C23" s="71"/>
      <c r="D23" s="50"/>
      <c r="E23" s="71"/>
      <c r="F23" s="48"/>
      <c r="G23" s="71"/>
      <c r="H23" s="50"/>
      <c r="I23" s="71"/>
      <c r="J23" s="71"/>
      <c r="K23" s="72"/>
      <c r="L23" s="72"/>
      <c r="M23" s="70">
        <f t="shared" si="0"/>
        <v>0</v>
      </c>
    </row>
    <row r="24" spans="2:13">
      <c r="B24" s="69">
        <v>15</v>
      </c>
      <c r="C24" s="71"/>
      <c r="D24" s="50"/>
      <c r="E24" s="71"/>
      <c r="F24" s="48"/>
      <c r="G24" s="71"/>
      <c r="H24" s="50"/>
      <c r="I24" s="71"/>
      <c r="J24" s="71"/>
      <c r="K24" s="72"/>
      <c r="L24" s="72"/>
      <c r="M24" s="70">
        <f t="shared" si="0"/>
        <v>0</v>
      </c>
    </row>
    <row r="25" spans="2:13">
      <c r="B25" s="69">
        <v>16</v>
      </c>
      <c r="C25" s="71"/>
      <c r="D25" s="50"/>
      <c r="E25" s="71"/>
      <c r="F25" s="48"/>
      <c r="G25" s="71"/>
      <c r="H25" s="50"/>
      <c r="I25" s="71"/>
      <c r="J25" s="71"/>
      <c r="K25" s="72"/>
      <c r="L25" s="72"/>
      <c r="M25" s="70">
        <f t="shared" si="0"/>
        <v>0</v>
      </c>
    </row>
    <row r="26" spans="2:13">
      <c r="B26" s="69">
        <v>17</v>
      </c>
      <c r="C26" s="71"/>
      <c r="D26" s="50"/>
      <c r="E26" s="71"/>
      <c r="F26" s="48"/>
      <c r="G26" s="71"/>
      <c r="H26" s="50"/>
      <c r="I26" s="71"/>
      <c r="J26" s="71"/>
      <c r="K26" s="72"/>
      <c r="L26" s="72"/>
      <c r="M26" s="70">
        <f t="shared" si="0"/>
        <v>0</v>
      </c>
    </row>
    <row r="27" spans="2:13">
      <c r="B27" s="69">
        <v>18</v>
      </c>
      <c r="C27" s="71"/>
      <c r="D27" s="50"/>
      <c r="E27" s="71"/>
      <c r="F27" s="48"/>
      <c r="G27" s="71"/>
      <c r="H27" s="50"/>
      <c r="I27" s="71"/>
      <c r="J27" s="71"/>
      <c r="K27" s="72"/>
      <c r="L27" s="72"/>
      <c r="M27" s="70">
        <f t="shared" si="0"/>
        <v>0</v>
      </c>
    </row>
    <row r="28" spans="2:13">
      <c r="B28" s="69">
        <v>19</v>
      </c>
      <c r="C28" s="71"/>
      <c r="D28" s="50"/>
      <c r="E28" s="71"/>
      <c r="F28" s="48"/>
      <c r="G28" s="71"/>
      <c r="H28" s="50"/>
      <c r="I28" s="71"/>
      <c r="J28" s="71"/>
      <c r="K28" s="72"/>
      <c r="L28" s="72"/>
      <c r="M28" s="70">
        <f t="shared" si="0"/>
        <v>0</v>
      </c>
    </row>
    <row r="29" spans="2:13">
      <c r="B29" s="69">
        <v>20</v>
      </c>
      <c r="C29" s="71"/>
      <c r="D29" s="50"/>
      <c r="E29" s="71"/>
      <c r="F29" s="48"/>
      <c r="G29" s="71"/>
      <c r="H29" s="50"/>
      <c r="I29" s="71"/>
      <c r="J29" s="71"/>
      <c r="K29" s="72"/>
      <c r="L29" s="72"/>
      <c r="M29" s="70">
        <f t="shared" si="0"/>
        <v>0</v>
      </c>
    </row>
    <row r="30" spans="2:13" s="67" customFormat="1" ht="19.5" customHeight="1">
      <c r="B30" s="63"/>
      <c r="C30" s="64">
        <f t="shared" ref="C30:J30" si="1">COUNT(C10:C29)</f>
        <v>0</v>
      </c>
      <c r="D30" s="64">
        <f t="shared" si="1"/>
        <v>0</v>
      </c>
      <c r="E30" s="64">
        <f t="shared" si="1"/>
        <v>1</v>
      </c>
      <c r="F30" s="64">
        <f t="shared" si="1"/>
        <v>0</v>
      </c>
      <c r="G30" s="64">
        <f t="shared" si="1"/>
        <v>0</v>
      </c>
      <c r="H30" s="64">
        <f t="shared" si="1"/>
        <v>0</v>
      </c>
      <c r="I30" s="64">
        <f t="shared" si="1"/>
        <v>0</v>
      </c>
      <c r="J30" s="64">
        <f t="shared" si="1"/>
        <v>0</v>
      </c>
      <c r="K30" s="68">
        <f>+SUM(K10:K29)</f>
        <v>0</v>
      </c>
      <c r="L30" s="68" t="e">
        <f>AVERAGE(L10:L29)</f>
        <v>#DIV/0!</v>
      </c>
      <c r="M30" s="68">
        <f>+SUM(M10:M29)</f>
        <v>0</v>
      </c>
    </row>
    <row r="31" spans="2:13" ht="15.75">
      <c r="B31" s="12"/>
    </row>
    <row r="32" spans="2:13" ht="15.75">
      <c r="B32" s="12"/>
    </row>
    <row r="33" spans="3:8" s="3" customFormat="1" ht="15" customHeight="1">
      <c r="C33" s="115" t="s">
        <v>40</v>
      </c>
      <c r="D33" s="115"/>
      <c r="E33" s="115"/>
      <c r="F33" s="19"/>
    </row>
    <row r="34" spans="3:8" s="3" customFormat="1" ht="8.25" customHeight="1">
      <c r="C34" s="10"/>
      <c r="D34" s="10"/>
      <c r="E34" s="10"/>
      <c r="F34" s="4"/>
    </row>
    <row r="35" spans="3:8" s="3" customFormat="1" ht="24.75" customHeight="1">
      <c r="C35" s="123" t="s">
        <v>36</v>
      </c>
      <c r="D35" s="123"/>
      <c r="E35" s="121" t="str">
        <f>+Маягт2!D50</f>
        <v>.......................................</v>
      </c>
      <c r="F35" s="128"/>
      <c r="G35" s="121" t="s">
        <v>39</v>
      </c>
      <c r="H35" s="121"/>
    </row>
    <row r="36" spans="3:8" s="3" customFormat="1" ht="19.5" customHeight="1">
      <c r="C36" s="124" t="s">
        <v>38</v>
      </c>
      <c r="D36" s="124"/>
      <c r="E36" s="121" t="str">
        <f>+Маягт2!D51</f>
        <v>.......................................</v>
      </c>
      <c r="F36" s="128"/>
      <c r="G36" s="122" t="s">
        <v>39</v>
      </c>
      <c r="H36" s="122"/>
    </row>
    <row r="37" spans="3:8" s="3" customFormat="1">
      <c r="C37" s="114" t="str">
        <f>+Маягт3!C51</f>
        <v>(Тамга)</v>
      </c>
      <c r="D37" s="114"/>
      <c r="E37" s="5"/>
      <c r="F37" s="4"/>
    </row>
    <row r="38" spans="3:8" s="3" customFormat="1">
      <c r="F38" s="4"/>
    </row>
    <row r="47" spans="3:8">
      <c r="H47" s="7"/>
    </row>
  </sheetData>
  <sheetProtection password="CF7A" sheet="1" objects="1" scenarios="1" selectLockedCells="1"/>
  <mergeCells count="20">
    <mergeCell ref="E35:F35"/>
    <mergeCell ref="E36:F36"/>
    <mergeCell ref="D7:D8"/>
    <mergeCell ref="E7:E8"/>
    <mergeCell ref="A1:M1"/>
    <mergeCell ref="C37:D37"/>
    <mergeCell ref="C33:E33"/>
    <mergeCell ref="C35:D35"/>
    <mergeCell ref="G35:H35"/>
    <mergeCell ref="C36:D36"/>
    <mergeCell ref="G36:H36"/>
    <mergeCell ref="D3:E3"/>
    <mergeCell ref="F7:H7"/>
    <mergeCell ref="I7:J7"/>
    <mergeCell ref="E2:J2"/>
    <mergeCell ref="K7:L7"/>
    <mergeCell ref="M7:M8"/>
    <mergeCell ref="B6:C6"/>
    <mergeCell ref="B7:B8"/>
    <mergeCell ref="C7:C8"/>
  </mergeCells>
  <dataValidations count="1">
    <dataValidation type="date" allowBlank="1" showInputMessage="1" showErrorMessage="1" errorTitle="Анхаарна уу." error="сар/өдөр/он гэсэн дарааллаар ташуу зураас ашиглан бичнэ үү." sqref="F10:F29">
      <formula1>41640</formula1>
      <formula2>42372</formula2>
    </dataValidation>
  </dataValidations>
  <pageMargins left="0.23622047244094491" right="0.23622047244094491" top="0.23622047244094491" bottom="0.19685039370078741" header="0.19685039370078741" footer="0.19685039370078741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Хуваарь</vt:lpstr>
      <vt:lpstr>Маягт2</vt:lpstr>
      <vt:lpstr>Маягт3</vt:lpstr>
      <vt:lpstr>Маягт4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2015-01-16T02:37:23Z</dcterms:modified>
</cp:coreProperties>
</file>