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344" i="1"/>
  <c r="E194"/>
  <c r="E140"/>
  <c r="E125"/>
  <c r="E109"/>
  <c r="E87"/>
  <c r="E7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B32"/>
  <c r="B33" s="1"/>
  <c r="B34" s="1"/>
  <c r="B35" s="1"/>
  <c r="B36" s="1"/>
  <c r="B37" s="1"/>
  <c r="B38" s="1"/>
  <c r="B39" s="1"/>
  <c r="A32"/>
  <c r="A33" s="1"/>
  <c r="A34" s="1"/>
  <c r="A35" s="1"/>
  <c r="A36" s="1"/>
  <c r="A37" s="1"/>
  <c r="A38" s="1"/>
  <c r="A39" s="1"/>
  <c r="B8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</calcChain>
</file>

<file path=xl/sharedStrings.xml><?xml version="1.0" encoding="utf-8"?>
<sst xmlns="http://schemas.openxmlformats.org/spreadsheetml/2006/main" count="914" uniqueCount="556">
  <si>
    <t>/2010 оны 07 сарын 01-ний өдрийн байдлаар/</t>
  </si>
  <si>
    <t>No</t>
  </si>
  <si>
    <t>КОМПАНИЙН НЭРС</t>
  </si>
  <si>
    <t>ҮНЭТ ЦААСНЫ КОД</t>
  </si>
  <si>
    <t>ХУВЬЦААНЫ            ТОО          (ширхэг)</t>
  </si>
  <si>
    <t>Санхүүгийн тайлан ирүүлсэн байдал</t>
  </si>
  <si>
    <t>Хувь нийлүүлэгчдийн хурлын зар мэдээг ирүүлсэн байдал</t>
  </si>
  <si>
    <t xml:space="preserve">Хувь нийлүүлэгчдийн хурлын материал ирүүлсэн </t>
  </si>
  <si>
    <t>Тендер санал зарласан</t>
  </si>
  <si>
    <t xml:space="preserve">5 хувийн мэдээ ирүүлсэн </t>
  </si>
  <si>
    <t>100%ТӨРИЙН ӨМЧТЭЙ</t>
  </si>
  <si>
    <t>"АЗЗАН" ХК</t>
  </si>
  <si>
    <t>"Аэрогеодези" ХК</t>
  </si>
  <si>
    <t>"Багануур, зүүн өмнөт бүсийн цахилгаан түгээх сүлжээ"ХК</t>
  </si>
  <si>
    <t>"ДЗУЗГ"ХК</t>
  </si>
  <si>
    <t>"Дархан ус суваг"ХК</t>
  </si>
  <si>
    <t>2009.07.21</t>
  </si>
  <si>
    <t>"Дарханы дул цах станц"ХК</t>
  </si>
  <si>
    <t>2009.02.09</t>
  </si>
  <si>
    <t>2010.01.26</t>
  </si>
  <si>
    <t>"Дулаан шарын гол"ХК</t>
  </si>
  <si>
    <t>"Дарханы дулааны сүлжээ"ХК</t>
  </si>
  <si>
    <t>2009.02.02</t>
  </si>
  <si>
    <t>2010.02.01</t>
  </si>
  <si>
    <t>"Дарханы төмөрлөгийн үйлдвэр"ХК</t>
  </si>
  <si>
    <t>2009.07.20</t>
  </si>
  <si>
    <t>"Даланзадгадын ДЦС"ХК</t>
  </si>
  <si>
    <t>2009.01.28</t>
  </si>
  <si>
    <t>2010.02.05</t>
  </si>
  <si>
    <t>"Дулааны цахилгаан станц-4"ХК</t>
  </si>
  <si>
    <t>2009.02.10</t>
  </si>
  <si>
    <t>2010.02.11</t>
  </si>
  <si>
    <t>"Дулааны II цахилгаан станц" ХК</t>
  </si>
  <si>
    <t>2010.02.12</t>
  </si>
  <si>
    <t>"Дулааны III цахилгаан станц"ХК</t>
  </si>
  <si>
    <t>2009.02.05</t>
  </si>
  <si>
    <t>"Монголын хөрөнгийн бирж"ХК</t>
  </si>
  <si>
    <t>2009.01.29</t>
  </si>
  <si>
    <t>"Налайхын дулааны станц"</t>
  </si>
  <si>
    <t>2010.02.02</t>
  </si>
  <si>
    <t>"Улаанбаатар цахилгаан түгээх сүлжээ"ХК</t>
  </si>
  <si>
    <t>"Улаанбаатар дулааны сүлжээ"ХК</t>
  </si>
  <si>
    <t>"Хөтөлийн цемент шохой"ХК</t>
  </si>
  <si>
    <t>2009.02.16</t>
  </si>
  <si>
    <t>2010.03.18</t>
  </si>
  <si>
    <t>"Чандгана" ХК</t>
  </si>
  <si>
    <t>"Эрдэнэ зам" ХК</t>
  </si>
  <si>
    <t>"Эрдэнэт ус, дулаан түгээх сүлжээ"ХК</t>
  </si>
  <si>
    <t>2009.01.22</t>
  </si>
  <si>
    <t>"Эрдэнэтийн Дулааны Цахилгаан станц"ХК</t>
  </si>
  <si>
    <t>2010.02.03</t>
  </si>
  <si>
    <t>ТӨРИЙН ӨМЧИЙН ОРОЛЦООТОЙ</t>
  </si>
  <si>
    <t>"Асгат" ХК</t>
  </si>
  <si>
    <t>"Автоимпэкс"ХК</t>
  </si>
  <si>
    <t>2010.05.27</t>
  </si>
  <si>
    <t>"Багануур" ХК</t>
  </si>
  <si>
    <t>2009.05.19</t>
  </si>
  <si>
    <t>2009.06.09</t>
  </si>
  <si>
    <t>2010.05.19</t>
  </si>
  <si>
    <t>"Баянтээг"ХК</t>
  </si>
  <si>
    <t>"Могойн гол" ХК</t>
  </si>
  <si>
    <t>2009.05.13</t>
  </si>
  <si>
    <t>"Монгол.цах. Холбоо" ХК</t>
  </si>
  <si>
    <t>2010.07.20</t>
  </si>
  <si>
    <t>"Тавантолгой"ХК</t>
  </si>
  <si>
    <t>2009.05.25</t>
  </si>
  <si>
    <t>2010.03.30</t>
  </si>
  <si>
    <t>2010.05.11</t>
  </si>
  <si>
    <t>"Цагааннуур"ХК</t>
  </si>
  <si>
    <t>2009.02.23</t>
  </si>
  <si>
    <t>2009.06.12</t>
  </si>
  <si>
    <t>"Шивээ овоо"ХК</t>
  </si>
  <si>
    <t>2009.05.15</t>
  </si>
  <si>
    <t>ХУВИЙН ӨМЧИТ</t>
  </si>
  <si>
    <t>"Автодаац" ХК</t>
  </si>
  <si>
    <t>"Автотээвэр-27" ХК</t>
  </si>
  <si>
    <t>"Автозам" ХК</t>
  </si>
  <si>
    <t>"Агро-Амгалан" ХК</t>
  </si>
  <si>
    <t>"Агротехимпекс" ХК</t>
  </si>
  <si>
    <t>2010.07.14</t>
  </si>
  <si>
    <t>"Адуунчулуун"ХК</t>
  </si>
  <si>
    <t>2009.02.19</t>
  </si>
  <si>
    <t>2010.04.08</t>
  </si>
  <si>
    <t>"Ажлын хувцас" ХК</t>
  </si>
  <si>
    <t>"Азык" ХК</t>
  </si>
  <si>
    <t>2009.06.08</t>
  </si>
  <si>
    <t>2010.05.13</t>
  </si>
  <si>
    <t>"Алтай Хан.матер."ХК</t>
  </si>
  <si>
    <t>"Алтайн нэгдэл" ХК</t>
  </si>
  <si>
    <t>2009.06.02</t>
  </si>
  <si>
    <t>2009.06.03</t>
  </si>
  <si>
    <t>2009.04.16</t>
  </si>
  <si>
    <t>"Алтан тариа" ХК</t>
  </si>
  <si>
    <t>"Алтан үсэг" ХК</t>
  </si>
  <si>
    <t>"Алтайн зам" ХК</t>
  </si>
  <si>
    <t>2010.04.01</t>
  </si>
  <si>
    <t>2009.08.31</t>
  </si>
  <si>
    <t>2009.10.21</t>
  </si>
  <si>
    <t>2010.05.31</t>
  </si>
  <si>
    <t>"Алмаас" ХК</t>
  </si>
  <si>
    <t>"Анод" ХК</t>
  </si>
  <si>
    <t>"Ардын эрх" ХК</t>
  </si>
  <si>
    <t>"АПУ" ХК</t>
  </si>
  <si>
    <t>2009.02.11</t>
  </si>
  <si>
    <t>2010.02.18</t>
  </si>
  <si>
    <t>2009.03.02</t>
  </si>
  <si>
    <t>2009.06.16</t>
  </si>
  <si>
    <t>2010.03.10</t>
  </si>
  <si>
    <t>"Ар баянхангай" ХК</t>
  </si>
  <si>
    <t>"Ардын зориг" ХК</t>
  </si>
  <si>
    <t>"Арвижих" ХК</t>
  </si>
  <si>
    <t>2009.07.08</t>
  </si>
  <si>
    <t>"Арилжаа " ХК</t>
  </si>
  <si>
    <t>"Арилжаа-Импекс" ХК</t>
  </si>
  <si>
    <t>"Ар тархи" ХК</t>
  </si>
  <si>
    <t>"Ар хуст-Шунхлай"  ХК</t>
  </si>
  <si>
    <t>2010.04.06</t>
  </si>
  <si>
    <t>"АСБИ" ХК</t>
  </si>
  <si>
    <t>2009.08.19</t>
  </si>
  <si>
    <t>"Асралт хайрхан" ХК</t>
  </si>
  <si>
    <t>"Атар-Өргөө" ХК</t>
  </si>
  <si>
    <t>2009.03.31</t>
  </si>
  <si>
    <t>2010.04.19</t>
  </si>
  <si>
    <t>2009.05.12</t>
  </si>
  <si>
    <t>2010.06.02</t>
  </si>
  <si>
    <t>"Атар төв" ХК</t>
  </si>
  <si>
    <t>"Ачит алкабы" ХК</t>
  </si>
  <si>
    <t>2010.02.26</t>
  </si>
  <si>
    <t xml:space="preserve">Монгол баннер" ХК /"Бааз" ХК/ </t>
  </si>
  <si>
    <t>2010.04.05</t>
  </si>
  <si>
    <t>2009.03.25</t>
  </si>
  <si>
    <t>2010.03.11</t>
  </si>
  <si>
    <t>2010.05.26</t>
  </si>
  <si>
    <t>2010.01.20</t>
  </si>
  <si>
    <t>"Байгууламж"ХК</t>
  </si>
  <si>
    <t>2010.03.09</t>
  </si>
  <si>
    <t>2009.04.27</t>
  </si>
  <si>
    <t>2010.04.13</t>
  </si>
  <si>
    <t>"Барилга корпораци"</t>
  </si>
  <si>
    <t>2009.05.04</t>
  </si>
  <si>
    <t>"Бат хийц"ХК</t>
  </si>
  <si>
    <t>"Батширээт" ХК</t>
  </si>
  <si>
    <t>2009.03.24</t>
  </si>
  <si>
    <t>2010.04.14</t>
  </si>
  <si>
    <t>2010.06.25</t>
  </si>
  <si>
    <t>"Баялаг Шар.гол" ХК</t>
  </si>
  <si>
    <t>2010.03.19</t>
  </si>
  <si>
    <t>"Баян-Алдар"ХК</t>
  </si>
  <si>
    <t>2010.03.29</t>
  </si>
  <si>
    <t>2010.05.18</t>
  </si>
  <si>
    <t>"Баянбадрах" ХК</t>
  </si>
  <si>
    <t>"Дэл баянбулаг" ХК</t>
  </si>
  <si>
    <t>"Баянбогд" ХК</t>
  </si>
  <si>
    <t>"Баянгол ЗБ" ХК</t>
  </si>
  <si>
    <t>2009.02.03</t>
  </si>
  <si>
    <t>2010.03.05</t>
  </si>
  <si>
    <t>2010.03.15</t>
  </si>
  <si>
    <t>"Баяндөхөм" ХК</t>
  </si>
  <si>
    <t>"Баян-Итгэлт" ХК</t>
  </si>
  <si>
    <t>2010.06.23</t>
  </si>
  <si>
    <t>2010.06.03</t>
  </si>
  <si>
    <t>"Баянхайрхан" ХК</t>
  </si>
  <si>
    <t>"Баянхонгор" ХК</t>
  </si>
  <si>
    <t>"Баянмод уул" ХК</t>
  </si>
  <si>
    <t>"Баянталбай" ХК</t>
  </si>
  <si>
    <t>"Баянтолгой" ХК</t>
  </si>
  <si>
    <t>"Баянбулаг-Сэлэнгэ" ХК</t>
  </si>
  <si>
    <t>"Баялаг-Сүмбэр"ХК</t>
  </si>
  <si>
    <t>"Баялаг Налайх" ХК</t>
  </si>
  <si>
    <t>"Баянтоорой" ХК</t>
  </si>
  <si>
    <t>"Баянхан" ХК</t>
  </si>
  <si>
    <t>"Би Ди Сек" ХК</t>
  </si>
  <si>
    <t>2009.03.16</t>
  </si>
  <si>
    <t>2010.03.24</t>
  </si>
  <si>
    <t>2009.05.22</t>
  </si>
  <si>
    <t>2010.05.24</t>
  </si>
  <si>
    <t>"Бишрэлт индастриэл"ХК</t>
  </si>
  <si>
    <t>2009.08.25</t>
  </si>
  <si>
    <t>"Бороогийн үйлдвэр"ХК</t>
  </si>
  <si>
    <t>"Борнуур" ХК</t>
  </si>
  <si>
    <t>2009.03.13</t>
  </si>
  <si>
    <t>"Бөөний худалдаа"ХК</t>
  </si>
  <si>
    <t>2009.07.29</t>
  </si>
  <si>
    <t>"Бөхөг" ХК</t>
  </si>
  <si>
    <t>2010.02.24</t>
  </si>
  <si>
    <t>2010.03.26</t>
  </si>
  <si>
    <t>2009.06.15</t>
  </si>
  <si>
    <t>"Булган ундарга" ХК</t>
  </si>
  <si>
    <t>2009.03.30</t>
  </si>
  <si>
    <t>2010.02.22</t>
  </si>
  <si>
    <t>"Булигаар" ХК /"Монитбулигаар ХК/</t>
  </si>
  <si>
    <t>2010.03.23</t>
  </si>
  <si>
    <t>2009.04.09</t>
  </si>
  <si>
    <t>2010.05.14</t>
  </si>
  <si>
    <t>"Буудайн цацал" ХК</t>
  </si>
  <si>
    <t>2009.11.02</t>
  </si>
  <si>
    <t>"Буянтбулаг" ХК</t>
  </si>
  <si>
    <t>"Буян" ХК</t>
  </si>
  <si>
    <t>2010.04.02</t>
  </si>
  <si>
    <t>"Бүтээл" ХК</t>
  </si>
  <si>
    <t>"Бүтээлч Үйлс" ХК</t>
  </si>
  <si>
    <t>2009.10.05</t>
  </si>
  <si>
    <t>"Бэрх уул" ХК</t>
  </si>
  <si>
    <t>2009.04.17</t>
  </si>
  <si>
    <t>2010.07.06</t>
  </si>
  <si>
    <t>"Ган тээрэм" ХК</t>
  </si>
  <si>
    <t>"Газар Сүлжмэл" ХК</t>
  </si>
  <si>
    <t>2009.06.29</t>
  </si>
  <si>
    <t>2010.03.02</t>
  </si>
  <si>
    <t>2010.05.12</t>
  </si>
  <si>
    <t>"Ган хийц" ХК</t>
  </si>
  <si>
    <t>2009.08.10</t>
  </si>
  <si>
    <t>2009.08.03</t>
  </si>
  <si>
    <t>"Ган хэрлэн" ХК</t>
  </si>
  <si>
    <t>2010.03.04</t>
  </si>
  <si>
    <t>2009.07.10</t>
  </si>
  <si>
    <t>"Гантөмөрт" ХК</t>
  </si>
  <si>
    <t>"Гермес центр" ХК</t>
  </si>
  <si>
    <t>2009.03.23</t>
  </si>
  <si>
    <t>2009.07.01</t>
  </si>
  <si>
    <t>2010.04.26</t>
  </si>
  <si>
    <t>"Говь" ХК</t>
  </si>
  <si>
    <t>2010.02.25</t>
  </si>
  <si>
    <t>2009.05.29</t>
  </si>
  <si>
    <t>2009.11.05</t>
  </si>
  <si>
    <t>"Говийн өндөр" ХК</t>
  </si>
  <si>
    <t>"Говь сүмбэр"ХК</t>
  </si>
  <si>
    <t>"Говь шанд"ХК</t>
  </si>
  <si>
    <t>"Гонир" ХК</t>
  </si>
  <si>
    <t>"Гүн галуут" ХК</t>
  </si>
  <si>
    <t>"Гурил тэжээл Булган"ХК</t>
  </si>
  <si>
    <t>2009.09.09</t>
  </si>
  <si>
    <t>2009.10.13</t>
  </si>
  <si>
    <t>"Гурил Увс" ХК</t>
  </si>
  <si>
    <t>2009.05.06</t>
  </si>
  <si>
    <t>"Гутал" ХК</t>
  </si>
  <si>
    <t>2009.10.01</t>
  </si>
  <si>
    <t>2010.04.30</t>
  </si>
  <si>
    <t>"Даваанбулаг" ХК</t>
  </si>
  <si>
    <t>"Дар зам" ХК</t>
  </si>
  <si>
    <t>2010.06.21</t>
  </si>
  <si>
    <t>"Дархан гурил тэжээл" ХХК</t>
  </si>
  <si>
    <t>2009.02.18</t>
  </si>
  <si>
    <t>"Дархан-Импэкс" ХК</t>
  </si>
  <si>
    <t>"Дархан хүнс" ХК</t>
  </si>
  <si>
    <t>2009.04.28</t>
  </si>
  <si>
    <t>"Дархан зочид буудал" ХК</t>
  </si>
  <si>
    <t>2009.03.06</t>
  </si>
  <si>
    <t>2010.03.31</t>
  </si>
  <si>
    <t>2010.06.09</t>
  </si>
  <si>
    <t>"Дархан мах-экспо" ХК</t>
  </si>
  <si>
    <t>"Дархан Сэлэнгийн цахилгаан түгээх сүлжээ"ХК</t>
  </si>
  <si>
    <t>"Дархан нэхий" ХК</t>
  </si>
  <si>
    <t>2009.03.12</t>
  </si>
  <si>
    <t>"Дархан хөвөн" ХК</t>
  </si>
  <si>
    <t>2009.03.20</t>
  </si>
  <si>
    <t>2009.05.20</t>
  </si>
  <si>
    <t>2009.08.14</t>
  </si>
  <si>
    <t>"Дорнод авто зам" ХК</t>
  </si>
  <si>
    <t>2010.03.25</t>
  </si>
  <si>
    <t>"Дорнод ноос" ХК</t>
  </si>
  <si>
    <t>2009.07.06</t>
  </si>
  <si>
    <t>"Дорнод хүнс" ХК</t>
  </si>
  <si>
    <t>"Дорнод" ХК</t>
  </si>
  <si>
    <t>"Дорнод Импэкс" ХК</t>
  </si>
  <si>
    <t>"Дорнод тээвэр" ХК</t>
  </si>
  <si>
    <t>"Дорнод худалдаа"ХК</t>
  </si>
  <si>
    <t>"Дөрвөн-уул " ХК</t>
  </si>
  <si>
    <t>2009.05.18</t>
  </si>
  <si>
    <t>2010.05.07</t>
  </si>
  <si>
    <t>"Дэвшил мандал" ХК</t>
  </si>
  <si>
    <t xml:space="preserve">"Дэлгэрэх хүнс"ХК </t>
  </si>
  <si>
    <t>2010.03.16</t>
  </si>
  <si>
    <t>"Дээд буян" ХК</t>
  </si>
  <si>
    <t>"Жаргалант-Төв" ХК</t>
  </si>
  <si>
    <t>"Жаргалант үйлс" ХК</t>
  </si>
  <si>
    <t>"Жавхлант хараа" ХК</t>
  </si>
  <si>
    <t>"Жинст" ХК</t>
  </si>
  <si>
    <t>"Жинст-Увс" ХК</t>
  </si>
  <si>
    <t>"Жол" ХК</t>
  </si>
  <si>
    <t>20009.05.25</t>
  </si>
  <si>
    <t>"Жуулчин говь" ХК</t>
  </si>
  <si>
    <t>2010.03.17</t>
  </si>
  <si>
    <t>2009.05.21</t>
  </si>
  <si>
    <t>2010.05.04</t>
  </si>
  <si>
    <t>"Женко тур бюро"ХК</t>
  </si>
  <si>
    <t>2009.02.12</t>
  </si>
  <si>
    <t>2009.04.24</t>
  </si>
  <si>
    <t>"Жимст"ХК</t>
  </si>
  <si>
    <t>"Жинчин"  ХК</t>
  </si>
  <si>
    <t>"Жоншит тээвэр"ХК</t>
  </si>
  <si>
    <t>"Завхан тээвэр" ХК</t>
  </si>
  <si>
    <t>"Завхан тээх" ХК</t>
  </si>
  <si>
    <t>"Зүүнхараа-Өргөө" ХК</t>
  </si>
  <si>
    <t>"Завхан Баялаг" ХК</t>
  </si>
  <si>
    <t>2009.08.17</t>
  </si>
  <si>
    <t>"Залуучууд" ХК</t>
  </si>
  <si>
    <t>"Зоос гоёл"ХК</t>
  </si>
  <si>
    <t>2009.02.13</t>
  </si>
  <si>
    <t>2010.04.21</t>
  </si>
  <si>
    <t>"Зоос трейд" ХК</t>
  </si>
  <si>
    <t>"Зоос банк"ХК</t>
  </si>
  <si>
    <t>"Иж бүрэн" ХК</t>
  </si>
  <si>
    <t>"Ингэттолгой" ХК</t>
  </si>
  <si>
    <t>"Их даац" ХК</t>
  </si>
  <si>
    <t>"Их нуур" ХК</t>
  </si>
  <si>
    <t>"Их үүсгэл" ХК</t>
  </si>
  <si>
    <t>"Их барилга"ХК</t>
  </si>
  <si>
    <t>2010.01.08</t>
  </si>
  <si>
    <t>"Мандалговь импэкс</t>
  </si>
  <si>
    <t>2009.07.30</t>
  </si>
  <si>
    <t>2010.05.20</t>
  </si>
  <si>
    <t>"Мандал"  ХК</t>
  </si>
  <si>
    <t>"Мандал Оргил" ХК</t>
  </si>
  <si>
    <t>"Махимпекс" ХК</t>
  </si>
  <si>
    <t>"Материалимпэкс" ХК</t>
  </si>
  <si>
    <t>2010.04.16</t>
  </si>
  <si>
    <t>"Машин механизм"ХК</t>
  </si>
  <si>
    <t>"Мерей" ХК</t>
  </si>
  <si>
    <t>"Мөнх жим" ХК</t>
  </si>
  <si>
    <t>"Модлог" ХК</t>
  </si>
  <si>
    <t>"Мон-Асар"ХК</t>
  </si>
  <si>
    <t>"Монгео" ХК</t>
  </si>
  <si>
    <t>2009.03.03</t>
  </si>
  <si>
    <t>2010.03.01</t>
  </si>
  <si>
    <t>2009.12.21</t>
  </si>
  <si>
    <t>"Монгол алт" ХК</t>
  </si>
  <si>
    <t>2010.07.02</t>
  </si>
  <si>
    <t>2009.05.11</t>
  </si>
  <si>
    <t>2010.05.10</t>
  </si>
  <si>
    <t>"Монгол керамик" ХК</t>
  </si>
  <si>
    <t>"Монгол мах экспо" ХК</t>
  </si>
  <si>
    <t>2009.03.26</t>
  </si>
  <si>
    <t>2010.07.21</t>
  </si>
  <si>
    <t>"Монгол ном" ХК</t>
  </si>
  <si>
    <t>2010.05.25</t>
  </si>
  <si>
    <t>"Монгол нэхмэл" ХК</t>
  </si>
  <si>
    <t>2010.02.23</t>
  </si>
  <si>
    <t>2010.04.29</t>
  </si>
  <si>
    <t>"Монгол савхи" ХК</t>
  </si>
  <si>
    <t>"Монгол шевро" ХК</t>
  </si>
  <si>
    <t>2010.04.15</t>
  </si>
  <si>
    <t>"Монголий-Инфрастракча" ХК /"Монгол шинэс" ХК/</t>
  </si>
  <si>
    <t>2009.08.07</t>
  </si>
  <si>
    <t>2009.09.30</t>
  </si>
  <si>
    <t>"Монгол шир" ХК</t>
  </si>
  <si>
    <t>2009.04.14</t>
  </si>
  <si>
    <t>2010.05.05</t>
  </si>
  <si>
    <t>"Монгол шүдэнз" ХК</t>
  </si>
  <si>
    <t xml:space="preserve">"Монгол эд импекс" </t>
  </si>
  <si>
    <t>"Монгол ЭЭГ" ХК</t>
  </si>
  <si>
    <t>2009.04.02</t>
  </si>
  <si>
    <t>2009.11.16</t>
  </si>
  <si>
    <t>"Монголын гэгээ" ХК</t>
  </si>
  <si>
    <t>2010.04.09</t>
  </si>
  <si>
    <t>2010.05.17</t>
  </si>
  <si>
    <t>"Монел" ХК</t>
  </si>
  <si>
    <t>"Монинжбар" ХК</t>
  </si>
  <si>
    <t>2009.03.10</t>
  </si>
  <si>
    <t>"Мон Наб" ХК</t>
  </si>
  <si>
    <t>"Монноос" ХК</t>
  </si>
  <si>
    <t>2010.04.27</t>
  </si>
  <si>
    <t>"Монсав" ХК</t>
  </si>
  <si>
    <t>"Монэнзим"ХК</t>
  </si>
  <si>
    <t>"Монгол шилтгээн"ХК</t>
  </si>
  <si>
    <t>2010.05.21</t>
  </si>
  <si>
    <t>"Монгол секюритиес"ХК</t>
  </si>
  <si>
    <t>2009.04.03</t>
  </si>
  <si>
    <t>"Монголэмимпекс"ХК</t>
  </si>
  <si>
    <t>2009.10.08</t>
  </si>
  <si>
    <t>"Мөнх-Үндэс"   ХК</t>
  </si>
  <si>
    <t>"Нако түлш" ХК</t>
  </si>
  <si>
    <t>"Налайх Өргөө" ХК</t>
  </si>
  <si>
    <t>"Нийслэл өргөө" ХК</t>
  </si>
  <si>
    <t>2009.06.10</t>
  </si>
  <si>
    <t>"Ноёт хайрхан" ХК</t>
  </si>
  <si>
    <t>"Ноён шанд" ХК</t>
  </si>
  <si>
    <t>"Нэхээсгүй эдлэл" ХК</t>
  </si>
  <si>
    <t>"Оллоо" ХК</t>
  </si>
  <si>
    <t>2009.02.20</t>
  </si>
  <si>
    <t>"Оргил Говь-алтай"ХК</t>
  </si>
  <si>
    <t>"Орд харш" ХК</t>
  </si>
  <si>
    <t>"Орхонбулаг" ХК</t>
  </si>
  <si>
    <t>2009.08.20</t>
  </si>
  <si>
    <t>"Орхон жимс ногоо"ХК</t>
  </si>
  <si>
    <t>2009.08.28</t>
  </si>
  <si>
    <t>2010.01.25</t>
  </si>
  <si>
    <t>2009.10.22</t>
  </si>
  <si>
    <t>"Орхон"  ХК</t>
  </si>
  <si>
    <t>"Орхондалай" ХК</t>
  </si>
  <si>
    <t>"Өвөрх-хан.мат." ХК</t>
  </si>
  <si>
    <t>"Өв-Усжуулагч"  ХК</t>
  </si>
  <si>
    <t>"Өгөөмөр уул" ХК</t>
  </si>
  <si>
    <t>"Өлзий-Дундговь" ХК</t>
  </si>
  <si>
    <t>2009.05.14</t>
  </si>
  <si>
    <t>"Өндөрхаан" ХК</t>
  </si>
  <si>
    <t>"Өргөн жим" ХК</t>
  </si>
  <si>
    <t>"Өргөн хэрэглээ" ХК</t>
  </si>
  <si>
    <t>"Ремикон" ХК</t>
  </si>
  <si>
    <t>2010.03.22</t>
  </si>
  <si>
    <t>"Сав шим" ХК</t>
  </si>
  <si>
    <t>"Сайншанд"  ХК</t>
  </si>
  <si>
    <t>"Силикат"  ХК</t>
  </si>
  <si>
    <t>"Сөдөт" ХК</t>
  </si>
  <si>
    <t>"Солонго экспресс" ХК</t>
  </si>
  <si>
    <t>"Сор" ХК</t>
  </si>
  <si>
    <t>"Сонсголон бармат"ХК</t>
  </si>
  <si>
    <t>2010.03.12</t>
  </si>
  <si>
    <t>2009.07.17</t>
  </si>
  <si>
    <t>"Сүмбэр -Өлзий" ХК</t>
  </si>
  <si>
    <t>"Сүү" ХК</t>
  </si>
  <si>
    <t>2010.07.07</t>
  </si>
  <si>
    <t>"Сэлэнгэ Ар хөвч" ХК</t>
  </si>
  <si>
    <t>"Сэл.Дулаанхаан" ХК</t>
  </si>
  <si>
    <t>"Сэлэнгэ импекс"ХК</t>
  </si>
  <si>
    <t>"Сэлэнгэ гур.тэж" ХК</t>
  </si>
  <si>
    <t>"Сэлэнгэ Хүрд " ХК</t>
  </si>
  <si>
    <t>"Сэлэнгэ-сүрэг" ХК</t>
  </si>
  <si>
    <t>"РИН"ХК</t>
  </si>
  <si>
    <t>"Тав" ХК</t>
  </si>
  <si>
    <t>"Тавилга" ХК</t>
  </si>
  <si>
    <t>2010.01.19</t>
  </si>
  <si>
    <t>"Талын гал" ХК</t>
  </si>
  <si>
    <t>2010.06.07</t>
  </si>
  <si>
    <t>"Талх чихэр"ХК</t>
  </si>
  <si>
    <t>"Тахь Kо " ХК</t>
  </si>
  <si>
    <t>2009.03.19</t>
  </si>
  <si>
    <t>2009.05.07</t>
  </si>
  <si>
    <t>"Тахилгат" ХК</t>
  </si>
  <si>
    <t>"Техникимпорт"ХК</t>
  </si>
  <si>
    <t>2009.12.25</t>
  </si>
  <si>
    <t>"Торгон үр" ХК</t>
  </si>
  <si>
    <t>"Төв Ус" ХК</t>
  </si>
  <si>
    <t>"Төмрийн завод" ХК</t>
  </si>
  <si>
    <t>"Тулга" ХК</t>
  </si>
  <si>
    <t>2009.02.04</t>
  </si>
  <si>
    <t>2010.02.04</t>
  </si>
  <si>
    <t>2009.04.29</t>
  </si>
  <si>
    <t>"Тулпар" ХК</t>
  </si>
  <si>
    <t>"Туруун" ХК</t>
  </si>
  <si>
    <t>"Туул баян" ХК</t>
  </si>
  <si>
    <t>"Туул-Сонгино усны нөөц" ХК</t>
  </si>
  <si>
    <t>"Түшиг уул" ХК</t>
  </si>
  <si>
    <t>"Тэгш" ХК</t>
  </si>
  <si>
    <t>"Тэнгис" ХК</t>
  </si>
  <si>
    <t>"Тээвэр-Ачлал" ХК</t>
  </si>
  <si>
    <t>2009.03.18</t>
  </si>
  <si>
    <t>"Тээвэр-Дархан" ХК</t>
  </si>
  <si>
    <t>"Тээвэр-Төв"ХК</t>
  </si>
  <si>
    <t>"Тээвэр цагааннуур" ХК</t>
  </si>
  <si>
    <t>"Угтаал Төв" ХК</t>
  </si>
  <si>
    <t>"Улаанбаатар хивс" ХК</t>
  </si>
  <si>
    <t>2010.02.10</t>
  </si>
  <si>
    <t>2010.06.28</t>
  </si>
  <si>
    <t>"УБ-БҮК" ХК</t>
  </si>
  <si>
    <t>2010.01.28</t>
  </si>
  <si>
    <t>2009.07.15</t>
  </si>
  <si>
    <t>"Увс" ХК</t>
  </si>
  <si>
    <t>"Увс хүнс" ХК</t>
  </si>
  <si>
    <t>"Улсын Их Дэлгүүр"ХК</t>
  </si>
  <si>
    <t>2010.07.27</t>
  </si>
  <si>
    <t>"Улаанбаатар ЗБ" ХК</t>
  </si>
  <si>
    <t>2009.01.27</t>
  </si>
  <si>
    <t>2010.01.27</t>
  </si>
  <si>
    <t>"Улаансан" ХК</t>
  </si>
  <si>
    <t>"Улаан хотгор" ХК</t>
  </si>
  <si>
    <t>"Улиастай тэгш"ХК</t>
  </si>
  <si>
    <t>"Ундарга-Өмнөговь"</t>
  </si>
  <si>
    <t>"Ундрам" ХК</t>
  </si>
  <si>
    <t>"Уран барилга"ХК</t>
  </si>
  <si>
    <t>"Улбаа" ХК</t>
  </si>
  <si>
    <t>"Уужим хангай" ХК</t>
  </si>
  <si>
    <t>"Ус-Архангай" ХК</t>
  </si>
  <si>
    <t>"Усжуулах" ХК</t>
  </si>
  <si>
    <t>"УСИБ" ХК</t>
  </si>
  <si>
    <t>2010.07.19</t>
  </si>
  <si>
    <t>"Хархорин"  ХК</t>
  </si>
  <si>
    <t>"ХААБЗ" ХК</t>
  </si>
  <si>
    <t>"Хай Би Ойл" ХК</t>
  </si>
  <si>
    <t>2009.03.17</t>
  </si>
  <si>
    <t>"Хангай"  ХК</t>
  </si>
  <si>
    <t>"Хангайн царам" ХК</t>
  </si>
  <si>
    <t>"Хангал" ХК</t>
  </si>
  <si>
    <t>"Харгиа" ХК</t>
  </si>
  <si>
    <t>2009.10.20</t>
  </si>
  <si>
    <t>2009.10.29</t>
  </si>
  <si>
    <t>"Харшийн гэгээ"  ХК</t>
  </si>
  <si>
    <t>"Хасу-мандал"ХК</t>
  </si>
  <si>
    <t>2009.04.07</t>
  </si>
  <si>
    <t>"Халх буудай" ХК</t>
  </si>
  <si>
    <t>"Хархираа" ХК</t>
  </si>
  <si>
    <t>"Ханын материал" ХК</t>
  </si>
  <si>
    <t>"Хишиг уул" ХК</t>
  </si>
  <si>
    <t>"Хийц-Увс" ХК</t>
  </si>
  <si>
    <t>"Хоринхоёрдугаар бааз" ХК</t>
  </si>
  <si>
    <t>"Хорго хайрхан" ХК</t>
  </si>
  <si>
    <t>"Хорол-Эрдэнэ" ХК</t>
  </si>
  <si>
    <t>"Хөвсгөл алтан дуулга" ХК</t>
  </si>
  <si>
    <t>"Хөвсгөл геологи" ХК</t>
  </si>
  <si>
    <t>"Хөвсгөл" ХК</t>
  </si>
  <si>
    <t>"Хөвсгөл усан зам" ХК</t>
  </si>
  <si>
    <t>"Хөвсгөл хүнс" ХК</t>
  </si>
  <si>
    <t>"Хөдөөгийн тээвэр" ХК</t>
  </si>
  <si>
    <t>"Хөх ган" ХК</t>
  </si>
  <si>
    <t>2009.07.28</t>
  </si>
  <si>
    <t>"Хөнгөн бетон"ХК</t>
  </si>
  <si>
    <t>2009.05.05</t>
  </si>
  <si>
    <t>"Хөсөг трейд" ХК</t>
  </si>
  <si>
    <t>2009.09.02</t>
  </si>
  <si>
    <t>2009.09.03</t>
  </si>
  <si>
    <t>"Хужирт Өргөө" ХК</t>
  </si>
  <si>
    <t>"Хурх гол" ХК</t>
  </si>
  <si>
    <t>"Хуртай" ХК</t>
  </si>
  <si>
    <t>"Хүнс-Архангай" ХК</t>
  </si>
  <si>
    <t>"Хүнс-Төв" ХК</t>
  </si>
  <si>
    <t>"Хүрд" ХК</t>
  </si>
  <si>
    <t>2009.04.19</t>
  </si>
  <si>
    <t>2010.04.28</t>
  </si>
  <si>
    <t>"Хэрлэн хивс" ХК</t>
  </si>
  <si>
    <t>"Хэрэглээ-импекс" ХК</t>
  </si>
  <si>
    <t>2009.05.27</t>
  </si>
  <si>
    <t>"Хялганат" ХК</t>
  </si>
  <si>
    <t>"Цагаанчулуут" ХК</t>
  </si>
  <si>
    <t>"Цагдуултай" ХК</t>
  </si>
  <si>
    <t>"ЦаСТУ" ХК</t>
  </si>
  <si>
    <t>"Цагаантолгой" ХК</t>
  </si>
  <si>
    <t>"Цуутайж" ХК</t>
  </si>
  <si>
    <t>"Чандмань уул" ХК</t>
  </si>
  <si>
    <t>"Чандмань тал" ХК</t>
  </si>
  <si>
    <t xml:space="preserve">"Чандмань Дундговь" </t>
  </si>
  <si>
    <t>"Чацаргана"ХК</t>
  </si>
  <si>
    <t>2009.03.09</t>
  </si>
  <si>
    <t>"Чимбай" ХК</t>
  </si>
  <si>
    <t>"Шад трейд" ХК</t>
  </si>
  <si>
    <t>"Шар хоолой" ХК</t>
  </si>
  <si>
    <t>"Шарын гол" ХК</t>
  </si>
  <si>
    <t>"Шахайт хайрхан" ХК</t>
  </si>
  <si>
    <t>"Шим" ХК</t>
  </si>
  <si>
    <t>"Шимтлэг"   ХК</t>
  </si>
  <si>
    <t>"Шинэ-Өргөө" ХК</t>
  </si>
  <si>
    <t>"Шинэс" ХК</t>
  </si>
  <si>
    <t>"Шинэст" ХК</t>
  </si>
  <si>
    <t>"Шинэчлэл инвест" ХК</t>
  </si>
  <si>
    <t>"Эвлэл" ХК</t>
  </si>
  <si>
    <t>"Эрдэнэт хүнс" ХК</t>
  </si>
  <si>
    <t>"Эрдэнэт-Зандан" ХК</t>
  </si>
  <si>
    <t>2009.01.09</t>
  </si>
  <si>
    <t>"Эрдэнэтолгой төв" ХК</t>
  </si>
  <si>
    <t>2009.04.20</t>
  </si>
  <si>
    <t>"Эрээнцав" ХК</t>
  </si>
  <si>
    <t>"Эсгий гутал"ХК</t>
  </si>
  <si>
    <t>"Ээрмэл" ХК</t>
  </si>
  <si>
    <t xml:space="preserve">"Эрчим Баян Өлгий" </t>
  </si>
  <si>
    <t>"Эрдэнэт авто зам" ХК</t>
  </si>
  <si>
    <t>"Эрдэнэт Суварга" ХК</t>
  </si>
  <si>
    <t>БҮРТГЭЛТЭЙ ХУВЬЦААТ КОМПАНИУДЫН ХУУЛИАР ХҮЛЭЭСЭН ҮҮРГИЙН БИЕЛЭЛТ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</si>
</sst>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MS Mincho Western"/>
    </font>
    <font>
      <b/>
      <sz val="8"/>
      <name val="Times New Roman Mon"/>
      <family val="1"/>
    </font>
    <font>
      <sz val="8"/>
      <name val="Times New Roman Mo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/>
    <xf numFmtId="164" fontId="4" fillId="0" borderId="0" xfId="1" applyNumberFormat="1" applyFont="1" applyFill="1" applyAlignment="1">
      <alignment vertical="justify"/>
    </xf>
    <xf numFmtId="0" fontId="5" fillId="0" borderId="0" xfId="0" applyFont="1" applyFill="1"/>
    <xf numFmtId="0" fontId="3" fillId="2" borderId="0" xfId="0" applyFont="1" applyFill="1"/>
    <xf numFmtId="0" fontId="3" fillId="0" borderId="0" xfId="0" applyFont="1"/>
    <xf numFmtId="0" fontId="6" fillId="0" borderId="0" xfId="0" applyFont="1"/>
    <xf numFmtId="164" fontId="5" fillId="0" borderId="0" xfId="1" applyNumberFormat="1" applyFont="1" applyFill="1" applyAlignment="1">
      <alignment vertical="justify"/>
    </xf>
    <xf numFmtId="0" fontId="6" fillId="0" borderId="1" xfId="0" applyFont="1" applyBorder="1" applyAlignment="1"/>
    <xf numFmtId="0" fontId="6" fillId="0" borderId="0" xfId="0" applyFont="1" applyAlignment="1"/>
    <xf numFmtId="0" fontId="7" fillId="3" borderId="1" xfId="0" applyFont="1" applyFill="1" applyBorder="1" applyAlignment="1"/>
    <xf numFmtId="0" fontId="7" fillId="4" borderId="0" xfId="0" applyFont="1" applyFill="1" applyBorder="1" applyAlignment="1">
      <alignment horizontal="center" vertical="center"/>
    </xf>
    <xf numFmtId="0" fontId="9" fillId="0" borderId="6" xfId="0" applyFont="1" applyBorder="1"/>
    <xf numFmtId="0" fontId="9" fillId="5" borderId="6" xfId="0" applyFont="1" applyFill="1" applyBorder="1"/>
    <xf numFmtId="0" fontId="5" fillId="5" borderId="0" xfId="0" applyFont="1" applyFill="1"/>
    <xf numFmtId="165" fontId="5" fillId="0" borderId="0" xfId="0" applyNumberFormat="1" applyFont="1" applyFill="1" applyAlignment="1">
      <alignment horizontal="right"/>
    </xf>
    <xf numFmtId="164" fontId="5" fillId="0" borderId="0" xfId="1" applyNumberFormat="1" applyFont="1" applyFill="1" applyBorder="1" applyAlignment="1">
      <alignment vertical="justify"/>
    </xf>
    <xf numFmtId="0" fontId="5" fillId="0" borderId="0" xfId="0" applyFont="1" applyFill="1" applyBorder="1"/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3" fillId="2" borderId="0" xfId="0" applyFont="1" applyFill="1"/>
    <xf numFmtId="0" fontId="0" fillId="0" borderId="0" xfId="0" applyFill="1"/>
    <xf numFmtId="0" fontId="5" fillId="2" borderId="0" xfId="0" applyFont="1" applyFill="1"/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right"/>
    </xf>
    <xf numFmtId="2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Fill="1" applyBorder="1" applyAlignment="1">
      <alignment horizontal="center"/>
    </xf>
    <xf numFmtId="3" fontId="9" fillId="0" borderId="6" xfId="0" applyNumberFormat="1" applyFont="1" applyFill="1" applyBorder="1"/>
    <xf numFmtId="0" fontId="9" fillId="0" borderId="6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5" fillId="0" borderId="6" xfId="0" applyFont="1" applyFill="1" applyBorder="1"/>
    <xf numFmtId="0" fontId="9" fillId="0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wrapText="1"/>
    </xf>
    <xf numFmtId="0" fontId="10" fillId="0" borderId="6" xfId="0" applyFont="1" applyFill="1" applyBorder="1"/>
    <xf numFmtId="165" fontId="5" fillId="0" borderId="6" xfId="0" applyNumberFormat="1" applyFont="1" applyFill="1" applyBorder="1" applyAlignment="1">
      <alignment horizontal="right"/>
    </xf>
    <xf numFmtId="0" fontId="9" fillId="0" borderId="6" xfId="0" applyFont="1" applyFill="1" applyBorder="1" applyAlignment="1"/>
    <xf numFmtId="0" fontId="3" fillId="0" borderId="6" xfId="0" applyFont="1" applyFill="1" applyBorder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5"/>
  <sheetViews>
    <sheetView tabSelected="1" workbookViewId="0">
      <selection activeCell="K11" sqref="K11"/>
    </sheetView>
  </sheetViews>
  <sheetFormatPr defaultRowHeight="11.25"/>
  <cols>
    <col min="1" max="2" width="3.42578125" style="24" customWidth="1"/>
    <col min="3" max="3" width="40.42578125" style="3" customWidth="1"/>
    <col min="4" max="4" width="11.140625" style="3" customWidth="1"/>
    <col min="5" max="5" width="11.85546875" style="3" customWidth="1"/>
    <col min="6" max="6" width="13" style="15" customWidth="1"/>
    <col min="7" max="7" width="14.7109375" style="3" customWidth="1"/>
    <col min="8" max="16" width="11.5703125" style="3" customWidth="1"/>
    <col min="17" max="17" width="12.85546875" style="3" customWidth="1"/>
    <col min="18" max="18" width="14" style="7" customWidth="1"/>
    <col min="19" max="16384" width="9.140625" style="3"/>
  </cols>
  <sheetData>
    <row r="1" spans="1:18" ht="14.25">
      <c r="A1" s="62" t="s">
        <v>555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"/>
      <c r="R1" s="2"/>
    </row>
    <row r="2" spans="1:18" ht="14.2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"/>
      <c r="R2" s="2"/>
    </row>
    <row r="3" spans="1:18" ht="15.75" thickBot="1">
      <c r="A3" s="25"/>
      <c r="B3" s="25"/>
      <c r="C3" s="25"/>
      <c r="D3" s="25"/>
      <c r="E3" s="25"/>
      <c r="F3" s="26" t="s">
        <v>0</v>
      </c>
      <c r="G3" s="25"/>
      <c r="H3" s="25"/>
      <c r="I3" s="25"/>
      <c r="J3" s="25"/>
      <c r="K3" s="25"/>
      <c r="L3" s="25"/>
      <c r="M3" s="25"/>
      <c r="N3" s="25"/>
      <c r="O3" s="25"/>
      <c r="P3" s="6"/>
      <c r="Q3" s="1"/>
    </row>
    <row r="4" spans="1:18" ht="48.75" customHeight="1" thickTop="1" thickBot="1">
      <c r="A4" s="60" t="s">
        <v>1</v>
      </c>
      <c r="B4" s="56"/>
      <c r="C4" s="60" t="s">
        <v>2</v>
      </c>
      <c r="D4" s="60" t="s">
        <v>3</v>
      </c>
      <c r="E4" s="60" t="s">
        <v>4</v>
      </c>
      <c r="F4" s="61" t="s">
        <v>5</v>
      </c>
      <c r="G4" s="61"/>
      <c r="H4" s="56" t="s">
        <v>6</v>
      </c>
      <c r="I4" s="56"/>
      <c r="J4" s="56" t="s">
        <v>7</v>
      </c>
      <c r="K4" s="56"/>
      <c r="L4" s="56" t="s">
        <v>8</v>
      </c>
      <c r="M4" s="56"/>
      <c r="N4" s="56" t="s">
        <v>9</v>
      </c>
      <c r="O4" s="56"/>
      <c r="P4" s="8"/>
      <c r="Q4" s="9"/>
    </row>
    <row r="5" spans="1:18" ht="22.5" customHeight="1" thickTop="1" thickBot="1">
      <c r="A5" s="60"/>
      <c r="B5" s="56"/>
      <c r="C5" s="60"/>
      <c r="D5" s="60"/>
      <c r="E5" s="60"/>
      <c r="F5" s="27">
        <v>2009</v>
      </c>
      <c r="G5" s="27">
        <v>2010</v>
      </c>
      <c r="H5" s="27">
        <v>2009</v>
      </c>
      <c r="I5" s="27">
        <v>2010</v>
      </c>
      <c r="J5" s="27">
        <v>2009</v>
      </c>
      <c r="K5" s="27">
        <v>2010</v>
      </c>
      <c r="L5" s="27">
        <v>2009</v>
      </c>
      <c r="M5" s="27">
        <v>2010</v>
      </c>
      <c r="N5" s="27">
        <v>2009</v>
      </c>
      <c r="O5" s="27">
        <v>2010</v>
      </c>
      <c r="P5" s="10"/>
      <c r="Q5" s="1"/>
      <c r="R5" s="3"/>
    </row>
    <row r="6" spans="1:18" ht="12.75" customHeight="1" thickTop="1" thickBot="1">
      <c r="A6" s="57" t="s">
        <v>10</v>
      </c>
      <c r="B6" s="58"/>
      <c r="C6" s="58"/>
      <c r="D6" s="58"/>
      <c r="E6" s="58"/>
      <c r="F6" s="58"/>
      <c r="G6" s="59"/>
      <c r="H6" s="28"/>
      <c r="I6" s="28"/>
      <c r="J6" s="28"/>
      <c r="K6" s="28"/>
      <c r="L6" s="28"/>
      <c r="M6" s="28"/>
      <c r="N6" s="28"/>
      <c r="O6" s="28"/>
      <c r="P6" s="11"/>
      <c r="Q6" s="1"/>
      <c r="R6" s="3"/>
    </row>
    <row r="7" spans="1:18" ht="15" thickBot="1">
      <c r="A7" s="29">
        <v>1</v>
      </c>
      <c r="B7" s="29">
        <v>1</v>
      </c>
      <c r="C7" s="30" t="s">
        <v>11</v>
      </c>
      <c r="D7" s="29">
        <v>487</v>
      </c>
      <c r="E7" s="31">
        <v>10956664</v>
      </c>
      <c r="F7" s="32"/>
      <c r="G7" s="29"/>
      <c r="H7" s="33"/>
      <c r="I7" s="33"/>
      <c r="J7" s="33"/>
      <c r="K7" s="33"/>
      <c r="L7" s="33"/>
      <c r="M7" s="33"/>
      <c r="N7" s="33"/>
      <c r="O7" s="33"/>
      <c r="P7" s="12"/>
      <c r="Q7" s="1">
        <v>0</v>
      </c>
      <c r="R7" s="3"/>
    </row>
    <row r="8" spans="1:18" ht="15" thickBot="1">
      <c r="A8" s="34">
        <f>A7+1</f>
        <v>2</v>
      </c>
      <c r="B8" s="29">
        <f>B7+1</f>
        <v>2</v>
      </c>
      <c r="C8" s="30" t="s">
        <v>12</v>
      </c>
      <c r="D8" s="29">
        <v>501</v>
      </c>
      <c r="E8" s="31">
        <v>3806767</v>
      </c>
      <c r="F8" s="32"/>
      <c r="G8" s="29"/>
      <c r="H8" s="33"/>
      <c r="I8" s="33"/>
      <c r="J8" s="33"/>
      <c r="K8" s="33"/>
      <c r="L8" s="33"/>
      <c r="M8" s="33"/>
      <c r="N8" s="33"/>
      <c r="O8" s="33"/>
      <c r="P8" s="12"/>
      <c r="Q8" s="1">
        <v>0</v>
      </c>
      <c r="R8" s="3"/>
    </row>
    <row r="9" spans="1:18" s="14" customFormat="1" ht="14.25" customHeight="1" thickBot="1">
      <c r="A9" s="34">
        <f t="shared" ref="A9:B24" si="0">A8+1</f>
        <v>3</v>
      </c>
      <c r="B9" s="29">
        <f t="shared" si="0"/>
        <v>3</v>
      </c>
      <c r="C9" s="30" t="s">
        <v>13</v>
      </c>
      <c r="D9" s="29">
        <v>507</v>
      </c>
      <c r="E9" s="31">
        <v>44630000</v>
      </c>
      <c r="F9" s="32"/>
      <c r="G9" s="29"/>
      <c r="H9" s="33"/>
      <c r="I9" s="33"/>
      <c r="J9" s="33"/>
      <c r="K9" s="33"/>
      <c r="L9" s="33"/>
      <c r="M9" s="33"/>
      <c r="N9" s="33"/>
      <c r="O9" s="33"/>
      <c r="P9" s="13"/>
      <c r="Q9" s="1">
        <v>1</v>
      </c>
    </row>
    <row r="10" spans="1:18" ht="15" thickBot="1">
      <c r="A10" s="34">
        <f t="shared" si="0"/>
        <v>4</v>
      </c>
      <c r="B10" s="29">
        <f t="shared" si="0"/>
        <v>4</v>
      </c>
      <c r="C10" s="30" t="s">
        <v>14</v>
      </c>
      <c r="D10" s="29">
        <v>481</v>
      </c>
      <c r="E10" s="31">
        <v>7693</v>
      </c>
      <c r="F10" s="32"/>
      <c r="G10" s="29"/>
      <c r="H10" s="33"/>
      <c r="I10" s="33"/>
      <c r="J10" s="33"/>
      <c r="K10" s="33"/>
      <c r="L10" s="33"/>
      <c r="M10" s="33"/>
      <c r="N10" s="33"/>
      <c r="O10" s="33"/>
      <c r="P10" s="12"/>
      <c r="Q10" s="1">
        <v>0</v>
      </c>
      <c r="R10" s="3"/>
    </row>
    <row r="11" spans="1:18" ht="15" thickBot="1">
      <c r="A11" s="34">
        <f t="shared" si="0"/>
        <v>5</v>
      </c>
      <c r="B11" s="29">
        <f t="shared" si="0"/>
        <v>5</v>
      </c>
      <c r="C11" s="30" t="s">
        <v>15</v>
      </c>
      <c r="D11" s="29">
        <v>505</v>
      </c>
      <c r="E11" s="31">
        <v>33844314</v>
      </c>
      <c r="F11" s="32" t="s">
        <v>16</v>
      </c>
      <c r="G11" s="29"/>
      <c r="H11" s="33"/>
      <c r="I11" s="33"/>
      <c r="J11" s="33"/>
      <c r="K11" s="33"/>
      <c r="L11" s="33"/>
      <c r="M11" s="33"/>
      <c r="N11" s="33"/>
      <c r="O11" s="33"/>
      <c r="P11" s="12"/>
      <c r="Q11" s="1">
        <v>0</v>
      </c>
      <c r="R11" s="3"/>
    </row>
    <row r="12" spans="1:18" ht="15" thickBot="1">
      <c r="A12" s="34">
        <f t="shared" si="0"/>
        <v>6</v>
      </c>
      <c r="B12" s="29">
        <f t="shared" si="0"/>
        <v>6</v>
      </c>
      <c r="C12" s="30" t="s">
        <v>17</v>
      </c>
      <c r="D12" s="29">
        <v>496</v>
      </c>
      <c r="E12" s="31">
        <v>37717879</v>
      </c>
      <c r="F12" s="32" t="s">
        <v>18</v>
      </c>
      <c r="G12" s="29" t="s">
        <v>19</v>
      </c>
      <c r="H12" s="33"/>
      <c r="I12" s="33"/>
      <c r="J12" s="33"/>
      <c r="K12" s="33"/>
      <c r="L12" s="33"/>
      <c r="M12" s="33"/>
      <c r="N12" s="33"/>
      <c r="O12" s="33"/>
      <c r="P12" s="12"/>
      <c r="Q12" s="1">
        <v>0</v>
      </c>
      <c r="R12" s="3"/>
    </row>
    <row r="13" spans="1:18" ht="15" thickBot="1">
      <c r="A13" s="34">
        <f t="shared" si="0"/>
        <v>7</v>
      </c>
      <c r="B13" s="29">
        <f t="shared" si="0"/>
        <v>7</v>
      </c>
      <c r="C13" s="30" t="s">
        <v>20</v>
      </c>
      <c r="D13" s="29">
        <v>519</v>
      </c>
      <c r="E13" s="31">
        <v>17813363</v>
      </c>
      <c r="F13" s="32"/>
      <c r="G13" s="29"/>
      <c r="H13" s="33"/>
      <c r="I13" s="33"/>
      <c r="J13" s="33"/>
      <c r="K13" s="33"/>
      <c r="L13" s="33"/>
      <c r="M13" s="33"/>
      <c r="N13" s="33"/>
      <c r="O13" s="33"/>
      <c r="P13" s="12"/>
      <c r="Q13" s="1">
        <v>0</v>
      </c>
      <c r="R13" s="3"/>
    </row>
    <row r="14" spans="1:18" ht="15" thickBot="1">
      <c r="A14" s="34">
        <f t="shared" si="0"/>
        <v>8</v>
      </c>
      <c r="B14" s="29">
        <f t="shared" si="0"/>
        <v>8</v>
      </c>
      <c r="C14" s="30" t="s">
        <v>21</v>
      </c>
      <c r="D14" s="29">
        <v>498</v>
      </c>
      <c r="E14" s="31">
        <v>15477101</v>
      </c>
      <c r="F14" s="32" t="s">
        <v>22</v>
      </c>
      <c r="G14" s="29" t="s">
        <v>23</v>
      </c>
      <c r="H14" s="33"/>
      <c r="I14" s="33"/>
      <c r="J14" s="33"/>
      <c r="K14" s="33"/>
      <c r="L14" s="33"/>
      <c r="M14" s="33"/>
      <c r="N14" s="33"/>
      <c r="O14" s="33"/>
      <c r="P14" s="12"/>
      <c r="Q14" s="1">
        <v>0</v>
      </c>
      <c r="R14" s="3"/>
    </row>
    <row r="15" spans="1:18" ht="15" thickBot="1">
      <c r="A15" s="34">
        <f t="shared" si="0"/>
        <v>9</v>
      </c>
      <c r="B15" s="29">
        <f t="shared" si="0"/>
        <v>9</v>
      </c>
      <c r="C15" s="30" t="s">
        <v>24</v>
      </c>
      <c r="D15" s="29">
        <v>526</v>
      </c>
      <c r="E15" s="31">
        <v>21353312</v>
      </c>
      <c r="F15" s="32" t="s">
        <v>25</v>
      </c>
      <c r="G15" s="29"/>
      <c r="H15" s="33"/>
      <c r="I15" s="33"/>
      <c r="J15" s="33"/>
      <c r="K15" s="33"/>
      <c r="L15" s="33"/>
      <c r="M15" s="33"/>
      <c r="N15" s="33"/>
      <c r="O15" s="33"/>
      <c r="P15" s="12"/>
      <c r="Q15" s="1">
        <v>0</v>
      </c>
      <c r="R15" s="3"/>
    </row>
    <row r="16" spans="1:18" ht="15" thickBot="1">
      <c r="A16" s="34">
        <f t="shared" si="0"/>
        <v>10</v>
      </c>
      <c r="B16" s="29">
        <f t="shared" si="0"/>
        <v>10</v>
      </c>
      <c r="C16" s="30" t="s">
        <v>26</v>
      </c>
      <c r="D16" s="29">
        <v>513</v>
      </c>
      <c r="E16" s="31">
        <v>76275000</v>
      </c>
      <c r="F16" s="32" t="s">
        <v>27</v>
      </c>
      <c r="G16" s="29" t="s">
        <v>28</v>
      </c>
      <c r="H16" s="33"/>
      <c r="I16" s="33"/>
      <c r="J16" s="33"/>
      <c r="K16" s="33"/>
      <c r="L16" s="33"/>
      <c r="M16" s="33"/>
      <c r="N16" s="33"/>
      <c r="O16" s="33"/>
      <c r="P16" s="12"/>
      <c r="Q16" s="1">
        <v>0</v>
      </c>
      <c r="R16" s="3"/>
    </row>
    <row r="17" spans="1:18" ht="15" thickBot="1">
      <c r="A17" s="34">
        <f t="shared" si="0"/>
        <v>11</v>
      </c>
      <c r="B17" s="29">
        <f t="shared" si="0"/>
        <v>11</v>
      </c>
      <c r="C17" s="30" t="s">
        <v>29</v>
      </c>
      <c r="D17" s="29">
        <v>514</v>
      </c>
      <c r="E17" s="31">
        <v>671782000</v>
      </c>
      <c r="F17" s="32" t="s">
        <v>30</v>
      </c>
      <c r="G17" s="29" t="s">
        <v>31</v>
      </c>
      <c r="H17" s="33"/>
      <c r="I17" s="33"/>
      <c r="J17" s="33"/>
      <c r="K17" s="33"/>
      <c r="L17" s="33"/>
      <c r="M17" s="33"/>
      <c r="N17" s="33"/>
      <c r="O17" s="33"/>
      <c r="P17" s="12"/>
      <c r="Q17" s="1">
        <v>0</v>
      </c>
      <c r="R17" s="3"/>
    </row>
    <row r="18" spans="1:18" ht="15" thickBot="1">
      <c r="A18" s="34">
        <f t="shared" si="0"/>
        <v>12</v>
      </c>
      <c r="B18" s="29">
        <f t="shared" si="0"/>
        <v>12</v>
      </c>
      <c r="C18" s="30" t="s">
        <v>32</v>
      </c>
      <c r="D18" s="29">
        <v>502</v>
      </c>
      <c r="E18" s="31">
        <v>18213445</v>
      </c>
      <c r="F18" s="32" t="s">
        <v>18</v>
      </c>
      <c r="G18" s="29" t="s">
        <v>33</v>
      </c>
      <c r="H18" s="33"/>
      <c r="I18" s="33"/>
      <c r="J18" s="33"/>
      <c r="K18" s="33"/>
      <c r="L18" s="33"/>
      <c r="M18" s="33"/>
      <c r="N18" s="33"/>
      <c r="O18" s="33"/>
      <c r="P18" s="12"/>
      <c r="Q18" s="1">
        <v>0</v>
      </c>
      <c r="R18" s="3"/>
    </row>
    <row r="19" spans="1:18" ht="15" thickBot="1">
      <c r="A19" s="34">
        <f t="shared" si="0"/>
        <v>13</v>
      </c>
      <c r="B19" s="29">
        <f t="shared" si="0"/>
        <v>13</v>
      </c>
      <c r="C19" s="30" t="s">
        <v>34</v>
      </c>
      <c r="D19" s="29">
        <v>504</v>
      </c>
      <c r="E19" s="31">
        <v>342353000</v>
      </c>
      <c r="F19" s="32" t="s">
        <v>35</v>
      </c>
      <c r="G19" s="29" t="s">
        <v>19</v>
      </c>
      <c r="H19" s="33"/>
      <c r="I19" s="33"/>
      <c r="J19" s="33"/>
      <c r="K19" s="33"/>
      <c r="L19" s="33"/>
      <c r="M19" s="33"/>
      <c r="N19" s="33"/>
      <c r="O19" s="33"/>
      <c r="P19" s="12"/>
      <c r="Q19" s="1">
        <v>0</v>
      </c>
      <c r="R19" s="3"/>
    </row>
    <row r="20" spans="1:18" ht="15" thickBot="1">
      <c r="A20" s="34">
        <f t="shared" si="0"/>
        <v>14</v>
      </c>
      <c r="B20" s="29">
        <f t="shared" si="0"/>
        <v>14</v>
      </c>
      <c r="C20" s="30" t="s">
        <v>36</v>
      </c>
      <c r="D20" s="29">
        <v>510</v>
      </c>
      <c r="E20" s="31">
        <v>18677088</v>
      </c>
      <c r="F20" s="32" t="s">
        <v>37</v>
      </c>
      <c r="G20" s="29"/>
      <c r="H20" s="33"/>
      <c r="I20" s="33"/>
      <c r="J20" s="33"/>
      <c r="K20" s="33"/>
      <c r="L20" s="33"/>
      <c r="M20" s="33"/>
      <c r="N20" s="33"/>
      <c r="O20" s="33"/>
      <c r="P20" s="12"/>
      <c r="Q20" s="1">
        <v>0</v>
      </c>
      <c r="R20" s="3"/>
    </row>
    <row r="21" spans="1:18" ht="15" thickBot="1">
      <c r="A21" s="34">
        <f t="shared" si="0"/>
        <v>15</v>
      </c>
      <c r="B21" s="29">
        <f t="shared" si="0"/>
        <v>15</v>
      </c>
      <c r="C21" s="30" t="s">
        <v>38</v>
      </c>
      <c r="D21" s="29">
        <v>500</v>
      </c>
      <c r="E21" s="31">
        <v>15291985</v>
      </c>
      <c r="F21" s="32"/>
      <c r="G21" s="29" t="s">
        <v>39</v>
      </c>
      <c r="H21" s="33"/>
      <c r="I21" s="33"/>
      <c r="J21" s="33"/>
      <c r="K21" s="33"/>
      <c r="L21" s="33"/>
      <c r="M21" s="33"/>
      <c r="N21" s="33"/>
      <c r="O21" s="33"/>
      <c r="P21" s="12"/>
      <c r="Q21" s="1">
        <v>0</v>
      </c>
      <c r="R21" s="3"/>
    </row>
    <row r="22" spans="1:18" ht="12" customHeight="1" thickBot="1">
      <c r="A22" s="34">
        <f t="shared" si="0"/>
        <v>16</v>
      </c>
      <c r="B22" s="29">
        <f t="shared" si="0"/>
        <v>16</v>
      </c>
      <c r="C22" s="30" t="s">
        <v>40</v>
      </c>
      <c r="D22" s="29">
        <v>515</v>
      </c>
      <c r="E22" s="31">
        <v>41253000</v>
      </c>
      <c r="F22" s="32" t="s">
        <v>18</v>
      </c>
      <c r="G22" s="29" t="s">
        <v>28</v>
      </c>
      <c r="H22" s="33"/>
      <c r="I22" s="33"/>
      <c r="J22" s="33"/>
      <c r="K22" s="33"/>
      <c r="L22" s="33"/>
      <c r="M22" s="33"/>
      <c r="N22" s="33"/>
      <c r="O22" s="33"/>
      <c r="P22" s="12"/>
      <c r="Q22" s="1">
        <v>0</v>
      </c>
      <c r="R22" s="3"/>
    </row>
    <row r="23" spans="1:18" ht="15" thickBot="1">
      <c r="A23" s="34">
        <f t="shared" si="0"/>
        <v>17</v>
      </c>
      <c r="B23" s="29">
        <f t="shared" si="0"/>
        <v>17</v>
      </c>
      <c r="C23" s="30" t="s">
        <v>41</v>
      </c>
      <c r="D23" s="29">
        <v>497</v>
      </c>
      <c r="E23" s="31">
        <v>155578283</v>
      </c>
      <c r="F23" s="32"/>
      <c r="G23" s="29" t="s">
        <v>28</v>
      </c>
      <c r="H23" s="33"/>
      <c r="I23" s="33"/>
      <c r="J23" s="33"/>
      <c r="K23" s="33"/>
      <c r="L23" s="33"/>
      <c r="M23" s="33"/>
      <c r="N23" s="33"/>
      <c r="O23" s="33"/>
      <c r="P23" s="12"/>
      <c r="Q23" s="1">
        <v>0</v>
      </c>
      <c r="R23" s="3"/>
    </row>
    <row r="24" spans="1:18" ht="15" thickBot="1">
      <c r="A24" s="34">
        <f t="shared" si="0"/>
        <v>18</v>
      </c>
      <c r="B24" s="29">
        <f t="shared" si="0"/>
        <v>18</v>
      </c>
      <c r="C24" s="30" t="s">
        <v>42</v>
      </c>
      <c r="D24" s="29">
        <v>518</v>
      </c>
      <c r="E24" s="31">
        <v>119452690</v>
      </c>
      <c r="F24" s="32" t="s">
        <v>43</v>
      </c>
      <c r="G24" s="29" t="s">
        <v>44</v>
      </c>
      <c r="H24" s="33"/>
      <c r="I24" s="33"/>
      <c r="J24" s="33"/>
      <c r="K24" s="33"/>
      <c r="L24" s="33"/>
      <c r="M24" s="33"/>
      <c r="N24" s="33"/>
      <c r="O24" s="33"/>
      <c r="P24" s="12"/>
      <c r="Q24" s="1">
        <v>0</v>
      </c>
      <c r="R24" s="3"/>
    </row>
    <row r="25" spans="1:18" ht="15" thickBot="1">
      <c r="A25" s="34">
        <f t="shared" ref="A25:B28" si="1">A24+1</f>
        <v>19</v>
      </c>
      <c r="B25" s="29">
        <f t="shared" si="1"/>
        <v>19</v>
      </c>
      <c r="C25" s="30" t="s">
        <v>45</v>
      </c>
      <c r="D25" s="29">
        <v>390</v>
      </c>
      <c r="E25" s="31">
        <v>95496</v>
      </c>
      <c r="F25" s="32"/>
      <c r="G25" s="29"/>
      <c r="H25" s="33"/>
      <c r="I25" s="33"/>
      <c r="J25" s="33"/>
      <c r="K25" s="33"/>
      <c r="L25" s="33"/>
      <c r="M25" s="33"/>
      <c r="N25" s="33"/>
      <c r="O25" s="33"/>
      <c r="P25" s="12"/>
      <c r="Q25" s="1">
        <v>0</v>
      </c>
      <c r="R25" s="3"/>
    </row>
    <row r="26" spans="1:18" ht="15" thickBot="1">
      <c r="A26" s="34">
        <f t="shared" si="1"/>
        <v>20</v>
      </c>
      <c r="B26" s="29">
        <f t="shared" si="1"/>
        <v>20</v>
      </c>
      <c r="C26" s="30" t="s">
        <v>46</v>
      </c>
      <c r="D26" s="29">
        <v>491</v>
      </c>
      <c r="E26" s="31">
        <v>48142160</v>
      </c>
      <c r="F26" s="32"/>
      <c r="G26" s="29"/>
      <c r="H26" s="33"/>
      <c r="I26" s="33"/>
      <c r="J26" s="33"/>
      <c r="K26" s="33"/>
      <c r="L26" s="33"/>
      <c r="M26" s="33"/>
      <c r="N26" s="33"/>
      <c r="O26" s="33"/>
      <c r="P26" s="12"/>
      <c r="Q26" s="1">
        <v>0</v>
      </c>
      <c r="R26" s="3"/>
    </row>
    <row r="27" spans="1:18" ht="15" thickBot="1">
      <c r="A27" s="34">
        <f t="shared" si="1"/>
        <v>21</v>
      </c>
      <c r="B27" s="29">
        <f t="shared" si="1"/>
        <v>21</v>
      </c>
      <c r="C27" s="30" t="s">
        <v>47</v>
      </c>
      <c r="D27" s="29">
        <v>506</v>
      </c>
      <c r="E27" s="31">
        <v>12025022</v>
      </c>
      <c r="F27" s="32" t="s">
        <v>48</v>
      </c>
      <c r="G27" s="29"/>
      <c r="H27" s="33"/>
      <c r="I27" s="33"/>
      <c r="J27" s="33"/>
      <c r="K27" s="33"/>
      <c r="L27" s="33"/>
      <c r="M27" s="33"/>
      <c r="N27" s="33"/>
      <c r="O27" s="33"/>
      <c r="P27" s="12"/>
      <c r="Q27" s="1">
        <v>0</v>
      </c>
      <c r="R27" s="3"/>
    </row>
    <row r="28" spans="1:18" ht="15" thickBot="1">
      <c r="A28" s="34">
        <f t="shared" si="1"/>
        <v>22</v>
      </c>
      <c r="B28" s="29">
        <f t="shared" si="1"/>
        <v>22</v>
      </c>
      <c r="C28" s="30" t="s">
        <v>49</v>
      </c>
      <c r="D28" s="29">
        <v>499</v>
      </c>
      <c r="E28" s="31">
        <v>101974326</v>
      </c>
      <c r="F28" s="32" t="s">
        <v>18</v>
      </c>
      <c r="G28" s="29" t="s">
        <v>50</v>
      </c>
      <c r="H28" s="33"/>
      <c r="I28" s="33"/>
      <c r="J28" s="33"/>
      <c r="K28" s="33"/>
      <c r="L28" s="33"/>
      <c r="M28" s="33"/>
      <c r="N28" s="33"/>
      <c r="O28" s="33"/>
      <c r="P28" s="12"/>
      <c r="Q28" s="1">
        <v>0</v>
      </c>
      <c r="R28" s="3"/>
    </row>
    <row r="29" spans="1:18" ht="15.75" customHeight="1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1"/>
      <c r="R29" s="3"/>
    </row>
    <row r="30" spans="1:18" ht="12.75" customHeight="1" thickBot="1">
      <c r="A30" s="50" t="s">
        <v>51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1"/>
      <c r="R30" s="3"/>
    </row>
    <row r="31" spans="1:18" ht="15" thickBot="1">
      <c r="A31" s="34">
        <v>23</v>
      </c>
      <c r="B31" s="29">
        <v>1</v>
      </c>
      <c r="C31" s="30" t="s">
        <v>52</v>
      </c>
      <c r="D31" s="29">
        <v>253</v>
      </c>
      <c r="E31" s="31">
        <v>96182</v>
      </c>
      <c r="F31" s="32"/>
      <c r="G31" s="30"/>
      <c r="H31" s="33"/>
      <c r="I31" s="33"/>
      <c r="J31" s="33"/>
      <c r="K31" s="33"/>
      <c r="L31" s="33"/>
      <c r="M31" s="33"/>
      <c r="N31" s="33"/>
      <c r="O31" s="33"/>
      <c r="P31" s="33"/>
      <c r="Q31" s="1">
        <v>0</v>
      </c>
      <c r="R31" s="3"/>
    </row>
    <row r="32" spans="1:18" s="14" customFormat="1" ht="15" thickBot="1">
      <c r="A32" s="34">
        <f>A31+1</f>
        <v>24</v>
      </c>
      <c r="B32" s="34">
        <f>B31+1</f>
        <v>2</v>
      </c>
      <c r="C32" s="30" t="s">
        <v>53</v>
      </c>
      <c r="D32" s="29">
        <v>452</v>
      </c>
      <c r="E32" s="31">
        <v>2313279</v>
      </c>
      <c r="F32" s="32"/>
      <c r="G32" s="30" t="s">
        <v>54</v>
      </c>
      <c r="H32" s="33"/>
      <c r="I32" s="33"/>
      <c r="J32" s="33"/>
      <c r="K32" s="33" t="s">
        <v>54</v>
      </c>
      <c r="L32" s="33"/>
      <c r="M32" s="33"/>
      <c r="N32" s="33"/>
      <c r="O32" s="33"/>
      <c r="P32" s="33"/>
      <c r="Q32" s="1">
        <v>1</v>
      </c>
    </row>
    <row r="33" spans="1:18" ht="15" thickBot="1">
      <c r="A33" s="34">
        <f t="shared" ref="A33:B39" si="2">A32+1</f>
        <v>25</v>
      </c>
      <c r="B33" s="34">
        <f t="shared" si="2"/>
        <v>3</v>
      </c>
      <c r="C33" s="30" t="s">
        <v>55</v>
      </c>
      <c r="D33" s="29">
        <v>396</v>
      </c>
      <c r="E33" s="31">
        <v>20974360</v>
      </c>
      <c r="F33" s="32" t="s">
        <v>56</v>
      </c>
      <c r="G33" s="30"/>
      <c r="H33" s="33" t="s">
        <v>57</v>
      </c>
      <c r="I33" s="33"/>
      <c r="J33" s="33" t="s">
        <v>56</v>
      </c>
      <c r="K33" s="33" t="s">
        <v>58</v>
      </c>
      <c r="L33" s="33"/>
      <c r="M33" s="33"/>
      <c r="N33" s="33"/>
      <c r="O33" s="33"/>
      <c r="P33" s="33"/>
      <c r="Q33" s="1">
        <v>1</v>
      </c>
      <c r="R33" s="3"/>
    </row>
    <row r="34" spans="1:18" ht="15" thickBot="1">
      <c r="A34" s="34">
        <f t="shared" si="2"/>
        <v>26</v>
      </c>
      <c r="B34" s="34">
        <f t="shared" si="2"/>
        <v>4</v>
      </c>
      <c r="C34" s="30" t="s">
        <v>59</v>
      </c>
      <c r="D34" s="29">
        <v>445</v>
      </c>
      <c r="E34" s="31">
        <v>252608</v>
      </c>
      <c r="F34" s="32"/>
      <c r="G34" s="30"/>
      <c r="H34" s="33"/>
      <c r="I34" s="33"/>
      <c r="J34" s="33"/>
      <c r="K34" s="33"/>
      <c r="L34" s="33"/>
      <c r="M34" s="33"/>
      <c r="N34" s="33"/>
      <c r="O34" s="33"/>
      <c r="P34" s="33"/>
      <c r="Q34" s="1">
        <v>0</v>
      </c>
      <c r="R34" s="3"/>
    </row>
    <row r="35" spans="1:18" ht="15" thickBot="1">
      <c r="A35" s="34">
        <f t="shared" si="2"/>
        <v>27</v>
      </c>
      <c r="B35" s="34">
        <f t="shared" si="2"/>
        <v>5</v>
      </c>
      <c r="C35" s="30" t="s">
        <v>60</v>
      </c>
      <c r="D35" s="29">
        <v>444</v>
      </c>
      <c r="E35" s="31">
        <v>829622</v>
      </c>
      <c r="F35" s="32"/>
      <c r="G35" s="30"/>
      <c r="H35" s="33"/>
      <c r="I35" s="33"/>
      <c r="J35" s="33" t="s">
        <v>61</v>
      </c>
      <c r="K35" s="33"/>
      <c r="L35" s="33"/>
      <c r="M35" s="33"/>
      <c r="N35" s="33"/>
      <c r="O35" s="33"/>
      <c r="P35" s="33"/>
      <c r="Q35" s="1">
        <v>0</v>
      </c>
      <c r="R35" s="3"/>
    </row>
    <row r="36" spans="1:18" ht="15" thickBot="1">
      <c r="A36" s="34">
        <f t="shared" si="2"/>
        <v>28</v>
      </c>
      <c r="B36" s="34">
        <f t="shared" si="2"/>
        <v>6</v>
      </c>
      <c r="C36" s="30" t="s">
        <v>62</v>
      </c>
      <c r="D36" s="29">
        <v>209</v>
      </c>
      <c r="E36" s="31">
        <v>25870276</v>
      </c>
      <c r="F36" s="32"/>
      <c r="G36" s="30" t="s">
        <v>28</v>
      </c>
      <c r="H36" s="33"/>
      <c r="I36" s="33"/>
      <c r="J36" s="33"/>
      <c r="K36" s="33" t="s">
        <v>63</v>
      </c>
      <c r="L36" s="33"/>
      <c r="M36" s="33"/>
      <c r="N36" s="33"/>
      <c r="O36" s="33"/>
      <c r="P36" s="33"/>
      <c r="Q36" s="1">
        <v>0</v>
      </c>
      <c r="R36" s="3"/>
    </row>
    <row r="37" spans="1:18" s="14" customFormat="1" ht="15" thickBot="1">
      <c r="A37" s="34">
        <f t="shared" si="2"/>
        <v>29</v>
      </c>
      <c r="B37" s="34">
        <f t="shared" si="2"/>
        <v>7</v>
      </c>
      <c r="C37" s="30" t="s">
        <v>64</v>
      </c>
      <c r="D37" s="29">
        <v>458</v>
      </c>
      <c r="E37" s="31">
        <v>526652</v>
      </c>
      <c r="F37" s="32"/>
      <c r="G37" s="30"/>
      <c r="H37" s="33" t="s">
        <v>65</v>
      </c>
      <c r="I37" s="33" t="s">
        <v>66</v>
      </c>
      <c r="J37" s="33" t="s">
        <v>37</v>
      </c>
      <c r="K37" s="33" t="s">
        <v>67</v>
      </c>
      <c r="L37" s="33"/>
      <c r="M37" s="33"/>
      <c r="N37" s="33"/>
      <c r="O37" s="33"/>
      <c r="P37" s="33"/>
      <c r="Q37" s="1">
        <v>1</v>
      </c>
    </row>
    <row r="38" spans="1:18" ht="15" thickBot="1">
      <c r="A38" s="34">
        <f t="shared" si="2"/>
        <v>30</v>
      </c>
      <c r="B38" s="34">
        <f t="shared" si="2"/>
        <v>8</v>
      </c>
      <c r="C38" s="30" t="s">
        <v>68</v>
      </c>
      <c r="D38" s="29">
        <v>446</v>
      </c>
      <c r="E38" s="31">
        <v>1379008</v>
      </c>
      <c r="F38" s="32" t="s">
        <v>69</v>
      </c>
      <c r="G38" s="30"/>
      <c r="H38" s="33" t="s">
        <v>70</v>
      </c>
      <c r="I38" s="33"/>
      <c r="J38" s="33"/>
      <c r="K38" s="33"/>
      <c r="L38" s="33"/>
      <c r="M38" s="33"/>
      <c r="N38" s="33"/>
      <c r="O38" s="33"/>
      <c r="P38" s="33"/>
      <c r="Q38" s="1">
        <v>0</v>
      </c>
      <c r="R38" s="3"/>
    </row>
    <row r="39" spans="1:18" ht="15" thickBot="1">
      <c r="A39" s="34">
        <f t="shared" si="2"/>
        <v>31</v>
      </c>
      <c r="B39" s="34">
        <f t="shared" si="2"/>
        <v>9</v>
      </c>
      <c r="C39" s="30" t="s">
        <v>71</v>
      </c>
      <c r="D39" s="29">
        <v>460</v>
      </c>
      <c r="E39" s="31">
        <v>13419101</v>
      </c>
      <c r="F39" s="32"/>
      <c r="G39" s="30"/>
      <c r="H39" s="33"/>
      <c r="I39" s="33"/>
      <c r="J39" s="33" t="s">
        <v>72</v>
      </c>
      <c r="K39" s="33"/>
      <c r="L39" s="33"/>
      <c r="M39" s="33"/>
      <c r="N39" s="33"/>
      <c r="O39" s="33"/>
      <c r="P39" s="33"/>
      <c r="Q39" s="1">
        <v>0</v>
      </c>
      <c r="R39" s="3"/>
    </row>
    <row r="40" spans="1:18" ht="15.75" customHeight="1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1"/>
      <c r="R40" s="3"/>
    </row>
    <row r="41" spans="1:18" ht="12.75" customHeight="1" thickBot="1">
      <c r="A41" s="54" t="s">
        <v>73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1"/>
      <c r="R41" s="3"/>
    </row>
    <row r="42" spans="1:18" ht="15" thickBot="1">
      <c r="A42" s="37">
        <v>32</v>
      </c>
      <c r="B42" s="37">
        <v>1</v>
      </c>
      <c r="C42" s="33" t="s">
        <v>74</v>
      </c>
      <c r="D42" s="37">
        <v>295</v>
      </c>
      <c r="E42" s="33">
        <v>73343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1">
        <v>0</v>
      </c>
      <c r="R42" s="3"/>
    </row>
    <row r="43" spans="1:18" ht="15" thickBot="1">
      <c r="A43" s="37">
        <f>A42+1</f>
        <v>33</v>
      </c>
      <c r="B43" s="37">
        <f>B42+1</f>
        <v>2</v>
      </c>
      <c r="C43" s="33" t="s">
        <v>75</v>
      </c>
      <c r="D43" s="37">
        <v>294</v>
      </c>
      <c r="E43" s="33">
        <v>62107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1">
        <v>0</v>
      </c>
      <c r="R43" s="3"/>
    </row>
    <row r="44" spans="1:18" ht="15" thickBot="1">
      <c r="A44" s="37">
        <f t="shared" ref="A44:B59" si="3">A43+1</f>
        <v>34</v>
      </c>
      <c r="B44" s="37">
        <f t="shared" si="3"/>
        <v>3</v>
      </c>
      <c r="C44" s="33" t="s">
        <v>76</v>
      </c>
      <c r="D44" s="37">
        <v>369</v>
      </c>
      <c r="E44" s="33">
        <v>139105</v>
      </c>
      <c r="F44" s="37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1">
        <v>0</v>
      </c>
      <c r="R44" s="3"/>
    </row>
    <row r="45" spans="1:18" ht="15" thickBot="1">
      <c r="A45" s="37">
        <f t="shared" si="3"/>
        <v>35</v>
      </c>
      <c r="B45" s="37">
        <f t="shared" si="3"/>
        <v>4</v>
      </c>
      <c r="C45" s="33" t="s">
        <v>77</v>
      </c>
      <c r="D45" s="37">
        <v>12</v>
      </c>
      <c r="E45" s="33">
        <v>86302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1">
        <v>0</v>
      </c>
      <c r="R45" s="3"/>
    </row>
    <row r="46" spans="1:18" ht="15" thickBot="1">
      <c r="A46" s="37">
        <f t="shared" si="3"/>
        <v>36</v>
      </c>
      <c r="B46" s="37">
        <f t="shared" si="3"/>
        <v>5</v>
      </c>
      <c r="C46" s="33" t="s">
        <v>78</v>
      </c>
      <c r="D46" s="37">
        <v>423</v>
      </c>
      <c r="E46" s="33">
        <v>1513572</v>
      </c>
      <c r="F46" s="33"/>
      <c r="G46" s="33"/>
      <c r="H46" s="33"/>
      <c r="I46" s="33"/>
      <c r="J46" s="33"/>
      <c r="K46" s="33" t="s">
        <v>79</v>
      </c>
      <c r="L46" s="33"/>
      <c r="M46" s="33"/>
      <c r="N46" s="33"/>
      <c r="O46" s="33"/>
      <c r="P46" s="33"/>
      <c r="Q46" s="1">
        <v>0</v>
      </c>
      <c r="R46" s="3"/>
    </row>
    <row r="47" spans="1:18" ht="15" thickBot="1">
      <c r="A47" s="37">
        <f t="shared" si="3"/>
        <v>37</v>
      </c>
      <c r="B47" s="37">
        <f t="shared" si="3"/>
        <v>6</v>
      </c>
      <c r="C47" s="33" t="s">
        <v>80</v>
      </c>
      <c r="D47" s="37">
        <v>461</v>
      </c>
      <c r="E47" s="33">
        <v>3151304</v>
      </c>
      <c r="F47" s="33" t="s">
        <v>81</v>
      </c>
      <c r="G47" s="33"/>
      <c r="H47" s="33"/>
      <c r="I47" s="33"/>
      <c r="J47" s="33"/>
      <c r="K47" s="33" t="s">
        <v>82</v>
      </c>
      <c r="L47" s="33"/>
      <c r="M47" s="33"/>
      <c r="N47" s="33"/>
      <c r="O47" s="33"/>
      <c r="P47" s="33"/>
      <c r="Q47" s="1">
        <v>1</v>
      </c>
      <c r="R47" s="3"/>
    </row>
    <row r="48" spans="1:18" ht="15" thickBot="1">
      <c r="A48" s="37">
        <f t="shared" si="3"/>
        <v>38</v>
      </c>
      <c r="B48" s="37">
        <f t="shared" si="3"/>
        <v>7</v>
      </c>
      <c r="C48" s="33" t="s">
        <v>83</v>
      </c>
      <c r="D48" s="37">
        <v>468</v>
      </c>
      <c r="E48" s="33">
        <v>240989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1">
        <v>0</v>
      </c>
      <c r="R48" s="3"/>
    </row>
    <row r="49" spans="1:18" ht="15" thickBot="1">
      <c r="A49" s="37">
        <f t="shared" si="3"/>
        <v>39</v>
      </c>
      <c r="B49" s="37">
        <f t="shared" si="3"/>
        <v>8</v>
      </c>
      <c r="C49" s="33" t="s">
        <v>84</v>
      </c>
      <c r="D49" s="37">
        <v>187</v>
      </c>
      <c r="E49" s="33">
        <v>124924</v>
      </c>
      <c r="F49" s="33" t="s">
        <v>85</v>
      </c>
      <c r="G49" s="33" t="s">
        <v>86</v>
      </c>
      <c r="H49" s="33"/>
      <c r="I49" s="33"/>
      <c r="J49" s="33"/>
      <c r="K49" s="33"/>
      <c r="L49" s="33"/>
      <c r="M49" s="33"/>
      <c r="N49" s="33"/>
      <c r="O49" s="33"/>
      <c r="P49" s="33"/>
      <c r="Q49" s="1">
        <v>1</v>
      </c>
      <c r="R49" s="3"/>
    </row>
    <row r="50" spans="1:18" ht="15" thickBot="1">
      <c r="A50" s="37">
        <f t="shared" si="3"/>
        <v>40</v>
      </c>
      <c r="B50" s="37">
        <f t="shared" si="3"/>
        <v>9</v>
      </c>
      <c r="C50" s="33" t="s">
        <v>87</v>
      </c>
      <c r="D50" s="37">
        <v>240</v>
      </c>
      <c r="E50" s="33">
        <v>63396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1">
        <v>0</v>
      </c>
      <c r="R50" s="3"/>
    </row>
    <row r="51" spans="1:18" ht="15" thickBot="1">
      <c r="A51" s="37">
        <f t="shared" si="3"/>
        <v>41</v>
      </c>
      <c r="B51" s="37">
        <f t="shared" si="3"/>
        <v>10</v>
      </c>
      <c r="C51" s="33" t="s">
        <v>88</v>
      </c>
      <c r="D51" s="37">
        <v>119</v>
      </c>
      <c r="E51" s="33">
        <v>103308</v>
      </c>
      <c r="F51" s="33" t="s">
        <v>89</v>
      </c>
      <c r="G51" s="33"/>
      <c r="H51" s="33"/>
      <c r="I51" s="33"/>
      <c r="J51" s="33" t="s">
        <v>90</v>
      </c>
      <c r="K51" s="33"/>
      <c r="L51" s="33" t="s">
        <v>91</v>
      </c>
      <c r="M51" s="33"/>
      <c r="N51" s="39"/>
      <c r="O51" s="33"/>
      <c r="P51" s="33"/>
      <c r="Q51" s="1">
        <v>0</v>
      </c>
      <c r="R51" s="3"/>
    </row>
    <row r="52" spans="1:18" ht="15" thickBot="1">
      <c r="A52" s="37">
        <f t="shared" si="3"/>
        <v>42</v>
      </c>
      <c r="B52" s="37">
        <f t="shared" si="3"/>
        <v>11</v>
      </c>
      <c r="C52" s="33" t="s">
        <v>92</v>
      </c>
      <c r="D52" s="37">
        <v>39</v>
      </c>
      <c r="E52" s="33">
        <v>494000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1">
        <v>0</v>
      </c>
      <c r="R52" s="3"/>
    </row>
    <row r="53" spans="1:18" ht="15" thickBot="1">
      <c r="A53" s="37">
        <f t="shared" si="3"/>
        <v>43</v>
      </c>
      <c r="B53" s="37">
        <f t="shared" si="3"/>
        <v>12</v>
      </c>
      <c r="C53" s="33" t="s">
        <v>93</v>
      </c>
      <c r="D53" s="37">
        <v>463</v>
      </c>
      <c r="E53" s="33">
        <v>59367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1">
        <v>0</v>
      </c>
      <c r="R53" s="3"/>
    </row>
    <row r="54" spans="1:18" s="14" customFormat="1" ht="15" thickBot="1">
      <c r="A54" s="37">
        <f t="shared" si="3"/>
        <v>44</v>
      </c>
      <c r="B54" s="37">
        <f t="shared" si="3"/>
        <v>13</v>
      </c>
      <c r="C54" s="33" t="s">
        <v>94</v>
      </c>
      <c r="D54" s="37">
        <v>227</v>
      </c>
      <c r="E54" s="33">
        <v>54153</v>
      </c>
      <c r="F54" s="37"/>
      <c r="G54" s="33" t="s">
        <v>95</v>
      </c>
      <c r="H54" s="33" t="s">
        <v>96</v>
      </c>
      <c r="I54" s="33" t="s">
        <v>95</v>
      </c>
      <c r="J54" s="33" t="s">
        <v>97</v>
      </c>
      <c r="K54" s="33" t="s">
        <v>98</v>
      </c>
      <c r="L54" s="33"/>
      <c r="M54" s="33"/>
      <c r="N54" s="33"/>
      <c r="O54" s="33"/>
      <c r="P54" s="33"/>
      <c r="Q54" s="1">
        <v>1</v>
      </c>
    </row>
    <row r="55" spans="1:18" ht="15" thickBot="1">
      <c r="A55" s="37">
        <f t="shared" si="3"/>
        <v>45</v>
      </c>
      <c r="B55" s="37">
        <f t="shared" si="3"/>
        <v>14</v>
      </c>
      <c r="C55" s="33" t="s">
        <v>99</v>
      </c>
      <c r="D55" s="37">
        <v>333</v>
      </c>
      <c r="E55" s="33">
        <v>515149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1">
        <v>0</v>
      </c>
      <c r="R55" s="3"/>
    </row>
    <row r="56" spans="1:18" ht="15" thickBot="1">
      <c r="A56" s="37">
        <f t="shared" si="3"/>
        <v>46</v>
      </c>
      <c r="B56" s="37">
        <f t="shared" si="3"/>
        <v>15</v>
      </c>
      <c r="C56" s="33" t="s">
        <v>100</v>
      </c>
      <c r="D56" s="37">
        <v>529</v>
      </c>
      <c r="E56" s="33">
        <v>38721622</v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1">
        <v>0</v>
      </c>
      <c r="R56" s="3"/>
    </row>
    <row r="57" spans="1:18" ht="15" thickBot="1">
      <c r="A57" s="37">
        <f t="shared" si="3"/>
        <v>47</v>
      </c>
      <c r="B57" s="37">
        <f t="shared" si="3"/>
        <v>16</v>
      </c>
      <c r="C57" s="33" t="s">
        <v>101</v>
      </c>
      <c r="D57" s="37">
        <v>488</v>
      </c>
      <c r="E57" s="33">
        <v>2656500</v>
      </c>
      <c r="F57" s="37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1">
        <v>0</v>
      </c>
      <c r="R57" s="3"/>
    </row>
    <row r="58" spans="1:18" ht="15" thickBot="1">
      <c r="A58" s="37">
        <f t="shared" si="3"/>
        <v>48</v>
      </c>
      <c r="B58" s="37">
        <f t="shared" si="3"/>
        <v>17</v>
      </c>
      <c r="C58" s="33" t="s">
        <v>102</v>
      </c>
      <c r="D58" s="37">
        <v>90</v>
      </c>
      <c r="E58" s="33">
        <v>742877</v>
      </c>
      <c r="F58" s="37" t="s">
        <v>103</v>
      </c>
      <c r="G58" s="33" t="s">
        <v>104</v>
      </c>
      <c r="H58" s="33" t="s">
        <v>105</v>
      </c>
      <c r="I58" s="33" t="s">
        <v>39</v>
      </c>
      <c r="J58" s="33" t="s">
        <v>106</v>
      </c>
      <c r="K58" s="33" t="s">
        <v>107</v>
      </c>
      <c r="L58" s="33"/>
      <c r="M58" s="33"/>
      <c r="N58" s="33"/>
      <c r="O58" s="33"/>
      <c r="P58" s="33"/>
      <c r="Q58" s="1">
        <v>1</v>
      </c>
      <c r="R58" s="3"/>
    </row>
    <row r="59" spans="1:18" ht="15" thickBot="1">
      <c r="A59" s="37">
        <f t="shared" si="3"/>
        <v>49</v>
      </c>
      <c r="B59" s="37">
        <f t="shared" si="3"/>
        <v>18</v>
      </c>
      <c r="C59" s="33" t="s">
        <v>108</v>
      </c>
      <c r="D59" s="37">
        <v>394</v>
      </c>
      <c r="E59" s="33">
        <v>80040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1">
        <v>0</v>
      </c>
      <c r="R59" s="3"/>
    </row>
    <row r="60" spans="1:18" ht="15" thickBot="1">
      <c r="A60" s="37">
        <f t="shared" ref="A60:B75" si="4">A59+1</f>
        <v>50</v>
      </c>
      <c r="B60" s="37">
        <f t="shared" si="4"/>
        <v>19</v>
      </c>
      <c r="C60" s="33" t="s">
        <v>109</v>
      </c>
      <c r="D60" s="37">
        <v>60</v>
      </c>
      <c r="E60" s="33">
        <v>107797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1">
        <v>0</v>
      </c>
      <c r="R60" s="3"/>
    </row>
    <row r="61" spans="1:18" ht="15" thickBot="1">
      <c r="A61" s="37">
        <f t="shared" si="4"/>
        <v>51</v>
      </c>
      <c r="B61" s="37">
        <f t="shared" si="4"/>
        <v>20</v>
      </c>
      <c r="C61" s="33" t="s">
        <v>110</v>
      </c>
      <c r="D61" s="37">
        <v>231</v>
      </c>
      <c r="E61" s="33">
        <v>56381</v>
      </c>
      <c r="F61" s="33"/>
      <c r="G61" s="33"/>
      <c r="H61" s="33"/>
      <c r="I61" s="33"/>
      <c r="J61" s="33" t="s">
        <v>111</v>
      </c>
      <c r="K61" s="33"/>
      <c r="L61" s="33"/>
      <c r="M61" s="33"/>
      <c r="N61" s="33"/>
      <c r="O61" s="33"/>
      <c r="P61" s="33"/>
      <c r="Q61" s="1">
        <v>0</v>
      </c>
      <c r="R61" s="3"/>
    </row>
    <row r="62" spans="1:18" ht="15" thickBot="1">
      <c r="A62" s="37">
        <f t="shared" si="4"/>
        <v>52</v>
      </c>
      <c r="B62" s="37">
        <f t="shared" si="4"/>
        <v>21</v>
      </c>
      <c r="C62" s="33" t="s">
        <v>112</v>
      </c>
      <c r="D62" s="37">
        <v>122</v>
      </c>
      <c r="E62" s="33">
        <v>52777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1">
        <v>0</v>
      </c>
      <c r="R62" s="3"/>
    </row>
    <row r="63" spans="1:18" ht="15" thickBot="1">
      <c r="A63" s="37">
        <f t="shared" si="4"/>
        <v>53</v>
      </c>
      <c r="B63" s="37">
        <f t="shared" si="4"/>
        <v>22</v>
      </c>
      <c r="C63" s="33" t="s">
        <v>113</v>
      </c>
      <c r="D63" s="37">
        <v>420</v>
      </c>
      <c r="E63" s="33">
        <v>305248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1">
        <v>0</v>
      </c>
      <c r="R63" s="3"/>
    </row>
    <row r="64" spans="1:18" ht="15" thickBot="1">
      <c r="A64" s="37">
        <f t="shared" si="4"/>
        <v>54</v>
      </c>
      <c r="B64" s="37">
        <f t="shared" si="4"/>
        <v>23</v>
      </c>
      <c r="C64" s="33" t="s">
        <v>114</v>
      </c>
      <c r="D64" s="37">
        <v>403</v>
      </c>
      <c r="E64" s="33">
        <v>23726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1">
        <v>0</v>
      </c>
      <c r="R64" s="3"/>
    </row>
    <row r="65" spans="1:18" s="14" customFormat="1" ht="15" thickBot="1">
      <c r="A65" s="37">
        <f t="shared" si="4"/>
        <v>55</v>
      </c>
      <c r="B65" s="37">
        <f t="shared" si="4"/>
        <v>24</v>
      </c>
      <c r="C65" s="33" t="s">
        <v>115</v>
      </c>
      <c r="D65" s="40">
        <v>246</v>
      </c>
      <c r="E65" s="41">
        <v>75874</v>
      </c>
      <c r="F65" s="37"/>
      <c r="G65" s="33"/>
      <c r="H65" s="33"/>
      <c r="I65" s="33" t="s">
        <v>116</v>
      </c>
      <c r="J65" s="33"/>
      <c r="K65" s="33" t="s">
        <v>67</v>
      </c>
      <c r="L65" s="33"/>
      <c r="M65" s="33"/>
      <c r="N65" s="33"/>
      <c r="O65" s="33"/>
      <c r="P65" s="33"/>
      <c r="Q65" s="1">
        <v>1</v>
      </c>
    </row>
    <row r="66" spans="1:18" ht="15" thickBot="1">
      <c r="A66" s="37">
        <f t="shared" si="4"/>
        <v>56</v>
      </c>
      <c r="B66" s="37">
        <f t="shared" si="4"/>
        <v>25</v>
      </c>
      <c r="C66" s="33" t="s">
        <v>117</v>
      </c>
      <c r="D66" s="37">
        <v>33</v>
      </c>
      <c r="E66" s="33">
        <v>63456</v>
      </c>
      <c r="F66" s="37"/>
      <c r="G66" s="33"/>
      <c r="H66" s="33"/>
      <c r="I66" s="33"/>
      <c r="J66" s="33" t="s">
        <v>118</v>
      </c>
      <c r="K66" s="33"/>
      <c r="L66" s="33"/>
      <c r="M66" s="33"/>
      <c r="N66" s="33"/>
      <c r="O66" s="33"/>
      <c r="P66" s="33"/>
      <c r="Q66" s="1">
        <v>0</v>
      </c>
      <c r="R66" s="3"/>
    </row>
    <row r="67" spans="1:18" ht="15" thickBot="1">
      <c r="A67" s="37">
        <f t="shared" si="4"/>
        <v>57</v>
      </c>
      <c r="B67" s="37">
        <f t="shared" si="4"/>
        <v>26</v>
      </c>
      <c r="C67" s="33" t="s">
        <v>119</v>
      </c>
      <c r="D67" s="37">
        <v>258</v>
      </c>
      <c r="E67" s="33">
        <v>95504</v>
      </c>
      <c r="F67" s="37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1">
        <v>0</v>
      </c>
      <c r="R67" s="3"/>
    </row>
    <row r="68" spans="1:18" s="14" customFormat="1" ht="15" thickBot="1">
      <c r="A68" s="37">
        <f t="shared" si="4"/>
        <v>58</v>
      </c>
      <c r="B68" s="37">
        <f t="shared" si="4"/>
        <v>27</v>
      </c>
      <c r="C68" s="33" t="s">
        <v>120</v>
      </c>
      <c r="D68" s="37">
        <v>17</v>
      </c>
      <c r="E68" s="33">
        <v>174136</v>
      </c>
      <c r="F68" s="37" t="s">
        <v>37</v>
      </c>
      <c r="G68" s="33" t="s">
        <v>23</v>
      </c>
      <c r="H68" s="33" t="s">
        <v>121</v>
      </c>
      <c r="I68" s="33" t="s">
        <v>122</v>
      </c>
      <c r="J68" s="33" t="s">
        <v>123</v>
      </c>
      <c r="K68" s="33" t="s">
        <v>124</v>
      </c>
      <c r="L68" s="33"/>
      <c r="M68" s="33"/>
      <c r="N68" s="33"/>
      <c r="O68" s="33"/>
      <c r="P68" s="33"/>
      <c r="Q68" s="1">
        <v>1</v>
      </c>
    </row>
    <row r="69" spans="1:18" ht="15" thickBot="1">
      <c r="A69" s="37">
        <f t="shared" si="4"/>
        <v>59</v>
      </c>
      <c r="B69" s="37">
        <f t="shared" si="4"/>
        <v>28</v>
      </c>
      <c r="C69" s="33" t="s">
        <v>125</v>
      </c>
      <c r="D69" s="37">
        <v>350</v>
      </c>
      <c r="E69" s="36">
        <v>249228</v>
      </c>
      <c r="F69" s="38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1">
        <v>0</v>
      </c>
      <c r="R69" s="3"/>
    </row>
    <row r="70" spans="1:18" ht="15" thickBot="1">
      <c r="A70" s="37">
        <f t="shared" si="4"/>
        <v>60</v>
      </c>
      <c r="B70" s="37">
        <f t="shared" si="4"/>
        <v>29</v>
      </c>
      <c r="C70" s="33" t="s">
        <v>126</v>
      </c>
      <c r="D70" s="37">
        <v>200</v>
      </c>
      <c r="E70" s="33">
        <v>74127</v>
      </c>
      <c r="F70" s="37" t="s">
        <v>69</v>
      </c>
      <c r="G70" s="33" t="s">
        <v>127</v>
      </c>
      <c r="H70" s="33"/>
      <c r="I70" s="33"/>
      <c r="J70" s="33"/>
      <c r="K70" s="33"/>
      <c r="L70" s="33"/>
      <c r="M70" s="33"/>
      <c r="N70" s="33"/>
      <c r="O70" s="33"/>
      <c r="P70" s="33"/>
      <c r="Q70" s="1">
        <v>0</v>
      </c>
      <c r="R70" s="3"/>
    </row>
    <row r="71" spans="1:18" s="14" customFormat="1" ht="15" thickBot="1">
      <c r="A71" s="37">
        <f t="shared" si="4"/>
        <v>61</v>
      </c>
      <c r="B71" s="37">
        <f t="shared" si="4"/>
        <v>30</v>
      </c>
      <c r="C71" s="33" t="s">
        <v>128</v>
      </c>
      <c r="D71" s="37">
        <v>136</v>
      </c>
      <c r="E71" s="33">
        <v>82871</v>
      </c>
      <c r="F71" s="37"/>
      <c r="G71" s="33" t="s">
        <v>129</v>
      </c>
      <c r="H71" s="33" t="s">
        <v>130</v>
      </c>
      <c r="I71" s="33" t="s">
        <v>131</v>
      </c>
      <c r="J71" s="33"/>
      <c r="K71" s="33" t="s">
        <v>132</v>
      </c>
      <c r="L71" s="33"/>
      <c r="M71" s="33"/>
      <c r="N71" s="33"/>
      <c r="O71" s="33" t="s">
        <v>133</v>
      </c>
      <c r="P71" s="33"/>
      <c r="Q71" s="1">
        <v>1</v>
      </c>
    </row>
    <row r="72" spans="1:18" ht="15" thickBot="1">
      <c r="A72" s="37">
        <f t="shared" si="4"/>
        <v>62</v>
      </c>
      <c r="B72" s="37">
        <f t="shared" si="4"/>
        <v>31</v>
      </c>
      <c r="C72" s="33" t="s">
        <v>134</v>
      </c>
      <c r="D72" s="37">
        <v>24</v>
      </c>
      <c r="E72" s="33">
        <v>50922</v>
      </c>
      <c r="F72" s="37"/>
      <c r="G72" s="33"/>
      <c r="H72" s="33"/>
      <c r="I72" s="33" t="s">
        <v>135</v>
      </c>
      <c r="J72" s="33" t="s">
        <v>136</v>
      </c>
      <c r="K72" s="33" t="s">
        <v>137</v>
      </c>
      <c r="L72" s="33"/>
      <c r="M72" s="33"/>
      <c r="N72" s="33"/>
      <c r="O72" s="33"/>
      <c r="P72" s="33"/>
      <c r="Q72" s="1">
        <v>1</v>
      </c>
      <c r="R72" s="3"/>
    </row>
    <row r="73" spans="1:18" ht="15" thickBot="1">
      <c r="A73" s="37">
        <f t="shared" si="4"/>
        <v>63</v>
      </c>
      <c r="B73" s="37">
        <f t="shared" si="4"/>
        <v>32</v>
      </c>
      <c r="C73" s="33" t="s">
        <v>138</v>
      </c>
      <c r="D73" s="37">
        <v>476</v>
      </c>
      <c r="E73" s="33">
        <f>31045+9617</f>
        <v>40662</v>
      </c>
      <c r="F73" s="37"/>
      <c r="G73" s="33"/>
      <c r="H73" s="33"/>
      <c r="I73" s="33" t="s">
        <v>122</v>
      </c>
      <c r="J73" s="33" t="s">
        <v>139</v>
      </c>
      <c r="K73" s="33"/>
      <c r="L73" s="33"/>
      <c r="M73" s="33"/>
      <c r="N73" s="33"/>
      <c r="O73" s="33"/>
      <c r="P73" s="33"/>
      <c r="Q73" s="1">
        <v>1</v>
      </c>
      <c r="R73" s="3"/>
    </row>
    <row r="74" spans="1:18" ht="15" thickBot="1">
      <c r="A74" s="37">
        <f t="shared" si="4"/>
        <v>64</v>
      </c>
      <c r="B74" s="37">
        <f t="shared" si="4"/>
        <v>33</v>
      </c>
      <c r="C74" s="33" t="s">
        <v>140</v>
      </c>
      <c r="D74" s="37">
        <v>76</v>
      </c>
      <c r="E74" s="33">
        <v>93254</v>
      </c>
      <c r="F74" s="37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1">
        <v>0</v>
      </c>
      <c r="R74" s="3"/>
    </row>
    <row r="75" spans="1:18" ht="15" thickBot="1">
      <c r="A75" s="37">
        <f t="shared" si="4"/>
        <v>65</v>
      </c>
      <c r="B75" s="37">
        <f t="shared" si="4"/>
        <v>34</v>
      </c>
      <c r="C75" s="33" t="s">
        <v>141</v>
      </c>
      <c r="D75" s="37">
        <v>218</v>
      </c>
      <c r="E75" s="33">
        <v>73972</v>
      </c>
      <c r="F75" s="37" t="s">
        <v>142</v>
      </c>
      <c r="G75" s="33" t="s">
        <v>143</v>
      </c>
      <c r="H75" s="33"/>
      <c r="I75" s="33"/>
      <c r="J75" s="33"/>
      <c r="K75" s="33" t="s">
        <v>144</v>
      </c>
      <c r="L75" s="33"/>
      <c r="M75" s="33"/>
      <c r="N75" s="33"/>
      <c r="O75" s="33"/>
      <c r="P75" s="33"/>
      <c r="Q75" s="1">
        <v>0</v>
      </c>
      <c r="R75" s="3"/>
    </row>
    <row r="76" spans="1:18" ht="15" thickBot="1">
      <c r="A76" s="37">
        <f t="shared" ref="A76:B91" si="5">A75+1</f>
        <v>66</v>
      </c>
      <c r="B76" s="37">
        <f t="shared" si="5"/>
        <v>35</v>
      </c>
      <c r="C76" s="33" t="s">
        <v>145</v>
      </c>
      <c r="D76" s="37">
        <v>256</v>
      </c>
      <c r="E76" s="33">
        <v>74160</v>
      </c>
      <c r="F76" s="37"/>
      <c r="G76" s="33" t="s">
        <v>146</v>
      </c>
      <c r="H76" s="33"/>
      <c r="I76" s="33"/>
      <c r="J76" s="33"/>
      <c r="K76" s="33"/>
      <c r="L76" s="33"/>
      <c r="M76" s="33"/>
      <c r="N76" s="33"/>
      <c r="O76" s="33"/>
      <c r="P76" s="33"/>
      <c r="Q76" s="1">
        <v>0</v>
      </c>
      <c r="R76" s="3"/>
    </row>
    <row r="77" spans="1:18" s="14" customFormat="1" ht="15" thickBot="1">
      <c r="A77" s="37">
        <f t="shared" si="5"/>
        <v>67</v>
      </c>
      <c r="B77" s="37">
        <f t="shared" si="5"/>
        <v>36</v>
      </c>
      <c r="C77" s="33" t="s">
        <v>147</v>
      </c>
      <c r="D77" s="37">
        <v>438</v>
      </c>
      <c r="E77" s="33">
        <v>202679</v>
      </c>
      <c r="F77" s="37"/>
      <c r="G77" s="33"/>
      <c r="H77" s="33"/>
      <c r="I77" s="33" t="s">
        <v>148</v>
      </c>
      <c r="J77" s="33" t="s">
        <v>118</v>
      </c>
      <c r="K77" s="33" t="s">
        <v>149</v>
      </c>
      <c r="L77" s="33"/>
      <c r="M77" s="33"/>
      <c r="N77" s="33"/>
      <c r="O77" s="33"/>
      <c r="P77" s="33"/>
      <c r="Q77" s="1">
        <v>1</v>
      </c>
    </row>
    <row r="78" spans="1:18" ht="15" thickBot="1">
      <c r="A78" s="37">
        <f t="shared" si="5"/>
        <v>68</v>
      </c>
      <c r="B78" s="37">
        <f t="shared" si="5"/>
        <v>37</v>
      </c>
      <c r="C78" s="33" t="s">
        <v>150</v>
      </c>
      <c r="D78" s="37">
        <v>169</v>
      </c>
      <c r="E78" s="33">
        <v>143744</v>
      </c>
      <c r="F78" s="3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1">
        <v>0</v>
      </c>
      <c r="R78" s="3"/>
    </row>
    <row r="79" spans="1:18" ht="15" thickBot="1">
      <c r="A79" s="37">
        <f t="shared" si="5"/>
        <v>69</v>
      </c>
      <c r="B79" s="37">
        <f t="shared" si="5"/>
        <v>38</v>
      </c>
      <c r="C79" s="33" t="s">
        <v>151</v>
      </c>
      <c r="D79" s="37">
        <v>93</v>
      </c>
      <c r="E79" s="33">
        <v>177288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1">
        <v>0</v>
      </c>
      <c r="R79" s="3"/>
    </row>
    <row r="80" spans="1:18" ht="15" thickBot="1">
      <c r="A80" s="37">
        <f t="shared" si="5"/>
        <v>70</v>
      </c>
      <c r="B80" s="37">
        <f t="shared" si="5"/>
        <v>39</v>
      </c>
      <c r="C80" s="33" t="s">
        <v>152</v>
      </c>
      <c r="D80" s="37">
        <v>269</v>
      </c>
      <c r="E80" s="33">
        <v>97607</v>
      </c>
      <c r="F80" s="37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1">
        <v>0</v>
      </c>
      <c r="R80" s="3"/>
    </row>
    <row r="81" spans="1:18" s="14" customFormat="1" ht="15" thickBot="1">
      <c r="A81" s="37">
        <f t="shared" si="5"/>
        <v>71</v>
      </c>
      <c r="B81" s="37">
        <f t="shared" si="5"/>
        <v>40</v>
      </c>
      <c r="C81" s="33" t="s">
        <v>153</v>
      </c>
      <c r="D81" s="37">
        <v>13</v>
      </c>
      <c r="E81" s="33">
        <v>423065</v>
      </c>
      <c r="F81" s="33" t="s">
        <v>154</v>
      </c>
      <c r="G81" s="33" t="s">
        <v>155</v>
      </c>
      <c r="H81" s="33"/>
      <c r="I81" s="33" t="s">
        <v>156</v>
      </c>
      <c r="J81" s="33" t="s">
        <v>56</v>
      </c>
      <c r="K81" s="33" t="s">
        <v>122</v>
      </c>
      <c r="L81" s="33"/>
      <c r="M81" s="33"/>
      <c r="N81" s="33"/>
      <c r="O81" s="33"/>
      <c r="P81" s="33"/>
      <c r="Q81" s="1">
        <v>1</v>
      </c>
    </row>
    <row r="82" spans="1:18" ht="15" thickBot="1">
      <c r="A82" s="37">
        <f t="shared" si="5"/>
        <v>72</v>
      </c>
      <c r="B82" s="37">
        <f t="shared" si="5"/>
        <v>41</v>
      </c>
      <c r="C82" s="33" t="s">
        <v>157</v>
      </c>
      <c r="D82" s="37">
        <v>83</v>
      </c>
      <c r="E82" s="33">
        <v>91469</v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1">
        <v>0</v>
      </c>
      <c r="R82" s="3"/>
    </row>
    <row r="83" spans="1:18" s="14" customFormat="1" ht="15" thickBot="1">
      <c r="A83" s="37">
        <f t="shared" si="5"/>
        <v>73</v>
      </c>
      <c r="B83" s="37">
        <f t="shared" si="5"/>
        <v>42</v>
      </c>
      <c r="C83" s="33" t="s">
        <v>158</v>
      </c>
      <c r="D83" s="37">
        <v>241</v>
      </c>
      <c r="E83" s="33">
        <v>191135</v>
      </c>
      <c r="F83" s="33"/>
      <c r="G83" s="33" t="s">
        <v>159</v>
      </c>
      <c r="H83" s="33"/>
      <c r="I83" s="33"/>
      <c r="J83" s="33"/>
      <c r="K83" s="33" t="s">
        <v>160</v>
      </c>
      <c r="L83" s="33"/>
      <c r="M83" s="33"/>
      <c r="N83" s="33"/>
      <c r="O83" s="33"/>
      <c r="P83" s="33"/>
      <c r="Q83" s="1">
        <v>1</v>
      </c>
    </row>
    <row r="84" spans="1:18" ht="15" thickBot="1">
      <c r="A84" s="37">
        <f t="shared" si="5"/>
        <v>74</v>
      </c>
      <c r="B84" s="37">
        <f t="shared" si="5"/>
        <v>43</v>
      </c>
      <c r="C84" s="33" t="s">
        <v>161</v>
      </c>
      <c r="D84" s="37">
        <v>315</v>
      </c>
      <c r="E84" s="33">
        <v>215706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1">
        <v>0</v>
      </c>
      <c r="R84" s="3"/>
    </row>
    <row r="85" spans="1:18" ht="15" thickBot="1">
      <c r="A85" s="37">
        <f t="shared" si="5"/>
        <v>75</v>
      </c>
      <c r="B85" s="37">
        <f t="shared" si="5"/>
        <v>44</v>
      </c>
      <c r="C85" s="33" t="s">
        <v>162</v>
      </c>
      <c r="D85" s="37">
        <v>222</v>
      </c>
      <c r="E85" s="33">
        <v>139734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1">
        <v>0</v>
      </c>
      <c r="R85" s="3"/>
    </row>
    <row r="86" spans="1:18" ht="15" thickBot="1">
      <c r="A86" s="37">
        <f t="shared" si="5"/>
        <v>76</v>
      </c>
      <c r="B86" s="37">
        <f t="shared" si="5"/>
        <v>45</v>
      </c>
      <c r="C86" s="33" t="s">
        <v>163</v>
      </c>
      <c r="D86" s="37">
        <v>62</v>
      </c>
      <c r="E86" s="33">
        <v>87590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1">
        <v>0</v>
      </c>
      <c r="R86" s="3"/>
    </row>
    <row r="87" spans="1:18" ht="15" thickBot="1">
      <c r="A87" s="37">
        <f t="shared" si="5"/>
        <v>77</v>
      </c>
      <c r="B87" s="37">
        <f t="shared" si="5"/>
        <v>46</v>
      </c>
      <c r="C87" s="33" t="s">
        <v>164</v>
      </c>
      <c r="D87" s="37">
        <v>77</v>
      </c>
      <c r="E87" s="33">
        <f>88378-6204</f>
        <v>82174</v>
      </c>
      <c r="F87" s="37" t="s">
        <v>81</v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1">
        <v>0</v>
      </c>
      <c r="R87" s="3"/>
    </row>
    <row r="88" spans="1:18" ht="15" thickBot="1">
      <c r="A88" s="37">
        <f t="shared" si="5"/>
        <v>78</v>
      </c>
      <c r="B88" s="37">
        <f t="shared" si="5"/>
        <v>47</v>
      </c>
      <c r="C88" s="33" t="s">
        <v>165</v>
      </c>
      <c r="D88" s="37">
        <v>225</v>
      </c>
      <c r="E88" s="36">
        <v>127094</v>
      </c>
      <c r="F88" s="38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1">
        <v>0</v>
      </c>
      <c r="R88" s="3"/>
    </row>
    <row r="89" spans="1:18" ht="15" thickBot="1">
      <c r="A89" s="37">
        <f t="shared" si="5"/>
        <v>79</v>
      </c>
      <c r="B89" s="37">
        <f t="shared" si="5"/>
        <v>48</v>
      </c>
      <c r="C89" s="33" t="s">
        <v>166</v>
      </c>
      <c r="D89" s="37">
        <v>270</v>
      </c>
      <c r="E89" s="36">
        <v>51097</v>
      </c>
      <c r="F89" s="38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1">
        <v>0</v>
      </c>
      <c r="R89" s="3"/>
    </row>
    <row r="90" spans="1:18" ht="15" thickBot="1">
      <c r="A90" s="37">
        <f t="shared" si="5"/>
        <v>80</v>
      </c>
      <c r="B90" s="37">
        <f t="shared" si="5"/>
        <v>49</v>
      </c>
      <c r="C90" s="33" t="s">
        <v>167</v>
      </c>
      <c r="D90" s="37">
        <v>152</v>
      </c>
      <c r="E90" s="33">
        <v>72157</v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1">
        <v>0</v>
      </c>
      <c r="R90" s="3"/>
    </row>
    <row r="91" spans="1:18" ht="15" thickBot="1">
      <c r="A91" s="37">
        <f t="shared" si="5"/>
        <v>81</v>
      </c>
      <c r="B91" s="37">
        <f t="shared" si="5"/>
        <v>50</v>
      </c>
      <c r="C91" s="33" t="s">
        <v>168</v>
      </c>
      <c r="D91" s="37">
        <v>397</v>
      </c>
      <c r="E91" s="33">
        <v>311872</v>
      </c>
      <c r="F91" s="37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1">
        <v>0</v>
      </c>
      <c r="R91" s="3"/>
    </row>
    <row r="92" spans="1:18" ht="15" thickBot="1">
      <c r="A92" s="37">
        <f t="shared" ref="A92:B107" si="6">A91+1</f>
        <v>82</v>
      </c>
      <c r="B92" s="37">
        <f t="shared" si="6"/>
        <v>51</v>
      </c>
      <c r="C92" s="33" t="s">
        <v>169</v>
      </c>
      <c r="D92" s="37">
        <v>296</v>
      </c>
      <c r="E92" s="33">
        <v>356594</v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1">
        <v>0</v>
      </c>
      <c r="R92" s="3"/>
    </row>
    <row r="93" spans="1:18" ht="15" thickBot="1">
      <c r="A93" s="37">
        <f t="shared" si="6"/>
        <v>83</v>
      </c>
      <c r="B93" s="37">
        <f t="shared" si="6"/>
        <v>52</v>
      </c>
      <c r="C93" s="33" t="s">
        <v>170</v>
      </c>
      <c r="D93" s="37">
        <v>427</v>
      </c>
      <c r="E93" s="33">
        <v>100250</v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1">
        <v>0</v>
      </c>
      <c r="R93" s="3"/>
    </row>
    <row r="94" spans="1:18" s="14" customFormat="1" ht="15" thickBot="1">
      <c r="A94" s="37">
        <f t="shared" si="6"/>
        <v>84</v>
      </c>
      <c r="B94" s="37">
        <f t="shared" si="6"/>
        <v>53</v>
      </c>
      <c r="C94" s="33" t="s">
        <v>171</v>
      </c>
      <c r="D94" s="37">
        <v>522</v>
      </c>
      <c r="E94" s="33">
        <v>10000000</v>
      </c>
      <c r="F94" s="37" t="s">
        <v>103</v>
      </c>
      <c r="G94" s="33"/>
      <c r="H94" s="33" t="s">
        <v>172</v>
      </c>
      <c r="I94" s="33" t="s">
        <v>173</v>
      </c>
      <c r="J94" s="33" t="s">
        <v>174</v>
      </c>
      <c r="K94" s="33" t="s">
        <v>175</v>
      </c>
      <c r="L94" s="33"/>
      <c r="M94" s="33"/>
      <c r="N94" s="33"/>
      <c r="O94" s="33"/>
      <c r="P94" s="33"/>
      <c r="Q94" s="1">
        <v>1</v>
      </c>
    </row>
    <row r="95" spans="1:18" ht="15" thickBot="1">
      <c r="A95" s="37">
        <f t="shared" si="6"/>
        <v>85</v>
      </c>
      <c r="B95" s="37">
        <f t="shared" si="6"/>
        <v>54</v>
      </c>
      <c r="C95" s="33" t="s">
        <v>176</v>
      </c>
      <c r="D95" s="37">
        <v>264</v>
      </c>
      <c r="E95" s="33">
        <v>700523</v>
      </c>
      <c r="F95" s="33"/>
      <c r="G95" s="33"/>
      <c r="H95" s="33"/>
      <c r="I95" s="33"/>
      <c r="J95" s="33" t="s">
        <v>177</v>
      </c>
      <c r="K95" s="33"/>
      <c r="L95" s="33"/>
      <c r="M95" s="33"/>
      <c r="N95" s="33"/>
      <c r="O95" s="33"/>
      <c r="P95" s="33"/>
      <c r="Q95" s="1">
        <v>0</v>
      </c>
      <c r="R95" s="3"/>
    </row>
    <row r="96" spans="1:18" ht="15" thickBot="1">
      <c r="A96" s="37">
        <f t="shared" si="6"/>
        <v>86</v>
      </c>
      <c r="B96" s="37">
        <f t="shared" si="6"/>
        <v>55</v>
      </c>
      <c r="C96" s="33" t="s">
        <v>178</v>
      </c>
      <c r="D96" s="37">
        <v>480</v>
      </c>
      <c r="E96" s="33">
        <v>80060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1">
        <v>0</v>
      </c>
      <c r="R96" s="3"/>
    </row>
    <row r="97" spans="1:18" ht="15" thickBot="1">
      <c r="A97" s="37">
        <f t="shared" si="6"/>
        <v>87</v>
      </c>
      <c r="B97" s="37">
        <f t="shared" si="6"/>
        <v>56</v>
      </c>
      <c r="C97" s="33" t="s">
        <v>179</v>
      </c>
      <c r="D97" s="37">
        <v>207</v>
      </c>
      <c r="E97" s="33">
        <v>561934</v>
      </c>
      <c r="F97" s="33" t="s">
        <v>180</v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1">
        <v>0</v>
      </c>
      <c r="R97" s="3"/>
    </row>
    <row r="98" spans="1:18" ht="15" thickBot="1">
      <c r="A98" s="37">
        <f t="shared" si="6"/>
        <v>88</v>
      </c>
      <c r="B98" s="37">
        <f t="shared" si="6"/>
        <v>57</v>
      </c>
      <c r="C98" s="33" t="s">
        <v>181</v>
      </c>
      <c r="D98" s="37">
        <v>435</v>
      </c>
      <c r="E98" s="33">
        <v>1272535</v>
      </c>
      <c r="F98" s="33"/>
      <c r="G98" s="33"/>
      <c r="H98" s="33"/>
      <c r="I98" s="33"/>
      <c r="J98" s="33" t="s">
        <v>182</v>
      </c>
      <c r="K98" s="33"/>
      <c r="L98" s="33"/>
      <c r="M98" s="33"/>
      <c r="N98" s="33"/>
      <c r="O98" s="33"/>
      <c r="P98" s="33"/>
      <c r="Q98" s="1">
        <v>0</v>
      </c>
      <c r="R98" s="3"/>
    </row>
    <row r="99" spans="1:18" ht="15" thickBot="1">
      <c r="A99" s="37">
        <f t="shared" si="6"/>
        <v>89</v>
      </c>
      <c r="B99" s="37">
        <f t="shared" si="6"/>
        <v>58</v>
      </c>
      <c r="C99" s="33" t="s">
        <v>183</v>
      </c>
      <c r="D99" s="37">
        <v>69</v>
      </c>
      <c r="E99" s="33">
        <v>457293</v>
      </c>
      <c r="F99" s="33"/>
      <c r="G99" s="33" t="s">
        <v>184</v>
      </c>
      <c r="H99" s="33" t="s">
        <v>121</v>
      </c>
      <c r="I99" s="33" t="s">
        <v>185</v>
      </c>
      <c r="J99" s="33" t="s">
        <v>186</v>
      </c>
      <c r="K99" s="33"/>
      <c r="L99" s="33"/>
      <c r="M99" s="33"/>
      <c r="N99" s="33"/>
      <c r="O99" s="33"/>
      <c r="P99" s="33"/>
      <c r="Q99" s="1">
        <v>1</v>
      </c>
      <c r="R99" s="3"/>
    </row>
    <row r="100" spans="1:18" ht="15" thickBot="1">
      <c r="A100" s="37">
        <f t="shared" si="6"/>
        <v>90</v>
      </c>
      <c r="B100" s="37">
        <f t="shared" si="6"/>
        <v>59</v>
      </c>
      <c r="C100" s="33" t="s">
        <v>187</v>
      </c>
      <c r="D100" s="37">
        <v>308</v>
      </c>
      <c r="E100" s="33">
        <v>113212</v>
      </c>
      <c r="F100" s="33" t="s">
        <v>188</v>
      </c>
      <c r="G100" s="33" t="s">
        <v>189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1">
        <v>0</v>
      </c>
      <c r="R100" s="3"/>
    </row>
    <row r="101" spans="1:18" ht="15" thickBot="1">
      <c r="A101" s="37">
        <f t="shared" si="6"/>
        <v>91</v>
      </c>
      <c r="B101" s="37">
        <f t="shared" si="6"/>
        <v>60</v>
      </c>
      <c r="C101" s="33" t="s">
        <v>190</v>
      </c>
      <c r="D101" s="37">
        <v>38</v>
      </c>
      <c r="E101" s="33">
        <v>400212</v>
      </c>
      <c r="F101" s="33"/>
      <c r="G101" s="33"/>
      <c r="H101" s="33" t="s">
        <v>69</v>
      </c>
      <c r="I101" s="33" t="s">
        <v>191</v>
      </c>
      <c r="J101" s="33" t="s">
        <v>192</v>
      </c>
      <c r="K101" s="33" t="s">
        <v>193</v>
      </c>
      <c r="L101" s="33"/>
      <c r="M101" s="33"/>
      <c r="N101" s="33"/>
      <c r="O101" s="33"/>
      <c r="P101" s="33"/>
      <c r="Q101" s="1">
        <v>1</v>
      </c>
      <c r="R101" s="3"/>
    </row>
    <row r="102" spans="1:18" ht="15" thickBot="1">
      <c r="A102" s="37">
        <f t="shared" si="6"/>
        <v>92</v>
      </c>
      <c r="B102" s="37">
        <f t="shared" si="6"/>
        <v>61</v>
      </c>
      <c r="C102" s="33" t="s">
        <v>194</v>
      </c>
      <c r="D102" s="37">
        <v>146</v>
      </c>
      <c r="E102" s="33">
        <v>72076</v>
      </c>
      <c r="F102" s="33" t="s">
        <v>195</v>
      </c>
      <c r="G102" s="33" t="s">
        <v>143</v>
      </c>
      <c r="H102" s="33"/>
      <c r="I102" s="33"/>
      <c r="J102" s="33"/>
      <c r="K102" s="33"/>
      <c r="L102" s="33"/>
      <c r="M102" s="33"/>
      <c r="N102" s="33"/>
      <c r="O102" s="33"/>
      <c r="P102" s="33"/>
      <c r="Q102" s="1">
        <v>0</v>
      </c>
      <c r="R102" s="3"/>
    </row>
    <row r="103" spans="1:18" ht="15" thickBot="1">
      <c r="A103" s="37">
        <f t="shared" si="6"/>
        <v>93</v>
      </c>
      <c r="B103" s="37">
        <f t="shared" si="6"/>
        <v>62</v>
      </c>
      <c r="C103" s="33" t="s">
        <v>196</v>
      </c>
      <c r="D103" s="37">
        <v>277</v>
      </c>
      <c r="E103" s="33">
        <v>154009</v>
      </c>
      <c r="F103" s="37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1">
        <v>0</v>
      </c>
      <c r="R103" s="3"/>
    </row>
    <row r="104" spans="1:18" ht="15" thickBot="1">
      <c r="A104" s="37">
        <f t="shared" si="6"/>
        <v>94</v>
      </c>
      <c r="B104" s="37">
        <f t="shared" si="6"/>
        <v>63</v>
      </c>
      <c r="C104" s="33" t="s">
        <v>197</v>
      </c>
      <c r="D104" s="37">
        <v>121</v>
      </c>
      <c r="E104" s="33">
        <v>77116</v>
      </c>
      <c r="F104" s="33"/>
      <c r="G104" s="33"/>
      <c r="H104" s="33"/>
      <c r="I104" s="33" t="s">
        <v>198</v>
      </c>
      <c r="J104" s="33"/>
      <c r="K104" s="33"/>
      <c r="L104" s="33"/>
      <c r="M104" s="33"/>
      <c r="N104" s="33"/>
      <c r="O104" s="33"/>
      <c r="P104" s="33"/>
      <c r="Q104" s="1">
        <v>0</v>
      </c>
      <c r="R104" s="3"/>
    </row>
    <row r="105" spans="1:18" ht="15" thickBot="1">
      <c r="A105" s="37">
        <f t="shared" si="6"/>
        <v>95</v>
      </c>
      <c r="B105" s="37">
        <f t="shared" si="6"/>
        <v>64</v>
      </c>
      <c r="C105" s="33" t="s">
        <v>199</v>
      </c>
      <c r="D105" s="37">
        <v>395</v>
      </c>
      <c r="E105" s="33">
        <v>231723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1">
        <v>0</v>
      </c>
      <c r="R105" s="3"/>
    </row>
    <row r="106" spans="1:18" ht="15" thickBot="1">
      <c r="A106" s="37">
        <f t="shared" si="6"/>
        <v>96</v>
      </c>
      <c r="B106" s="37">
        <f t="shared" si="6"/>
        <v>65</v>
      </c>
      <c r="C106" s="33" t="s">
        <v>200</v>
      </c>
      <c r="D106" s="37">
        <v>239</v>
      </c>
      <c r="E106" s="33">
        <v>191180</v>
      </c>
      <c r="F106" s="33"/>
      <c r="G106" s="33" t="s">
        <v>175</v>
      </c>
      <c r="H106" s="33"/>
      <c r="I106" s="33"/>
      <c r="J106" s="33" t="s">
        <v>201</v>
      </c>
      <c r="K106" s="33"/>
      <c r="L106" s="33"/>
      <c r="M106" s="33"/>
      <c r="N106" s="33"/>
      <c r="O106" s="33"/>
      <c r="P106" s="33"/>
      <c r="Q106" s="1">
        <v>0</v>
      </c>
      <c r="R106" s="3"/>
    </row>
    <row r="107" spans="1:18" ht="15" thickBot="1">
      <c r="A107" s="37">
        <f t="shared" si="6"/>
        <v>97</v>
      </c>
      <c r="B107" s="37">
        <f t="shared" si="6"/>
        <v>66</v>
      </c>
      <c r="C107" s="33" t="s">
        <v>202</v>
      </c>
      <c r="D107" s="37">
        <v>492</v>
      </c>
      <c r="E107" s="33">
        <v>19062080</v>
      </c>
      <c r="F107" s="37" t="s">
        <v>203</v>
      </c>
      <c r="G107" s="33"/>
      <c r="H107" s="33"/>
      <c r="I107" s="33" t="s">
        <v>148</v>
      </c>
      <c r="J107" s="33"/>
      <c r="K107" s="33" t="s">
        <v>204</v>
      </c>
      <c r="L107" s="33"/>
      <c r="M107" s="33"/>
      <c r="N107" s="33"/>
      <c r="O107" s="33"/>
      <c r="P107" s="33"/>
      <c r="Q107" s="1">
        <v>0</v>
      </c>
      <c r="R107" s="3"/>
    </row>
    <row r="108" spans="1:18" ht="15" thickBot="1">
      <c r="A108" s="37">
        <f t="shared" ref="A108:B123" si="7">A107+1</f>
        <v>98</v>
      </c>
      <c r="B108" s="37">
        <f t="shared" si="7"/>
        <v>67</v>
      </c>
      <c r="C108" s="33" t="s">
        <v>205</v>
      </c>
      <c r="D108" s="37">
        <v>382</v>
      </c>
      <c r="E108" s="36">
        <v>296504</v>
      </c>
      <c r="F108" s="38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1">
        <v>0</v>
      </c>
      <c r="R108" s="3"/>
    </row>
    <row r="109" spans="1:18" s="14" customFormat="1" ht="15" thickBot="1">
      <c r="A109" s="37">
        <f t="shared" si="7"/>
        <v>99</v>
      </c>
      <c r="B109" s="37">
        <f t="shared" si="7"/>
        <v>68</v>
      </c>
      <c r="C109" s="33" t="s">
        <v>206</v>
      </c>
      <c r="D109" s="37">
        <v>34</v>
      </c>
      <c r="E109" s="33">
        <f>181201-115839</f>
        <v>65362</v>
      </c>
      <c r="F109" s="33" t="s">
        <v>207</v>
      </c>
      <c r="G109" s="33" t="s">
        <v>208</v>
      </c>
      <c r="H109" s="33" t="s">
        <v>142</v>
      </c>
      <c r="I109" s="33" t="s">
        <v>208</v>
      </c>
      <c r="J109" s="33" t="s">
        <v>207</v>
      </c>
      <c r="K109" s="33" t="s">
        <v>209</v>
      </c>
      <c r="L109" s="33"/>
      <c r="M109" s="33"/>
      <c r="N109" s="33"/>
      <c r="O109" s="33"/>
      <c r="P109" s="33"/>
      <c r="Q109" s="1">
        <v>1</v>
      </c>
    </row>
    <row r="110" spans="1:18" s="14" customFormat="1" ht="15" thickBot="1">
      <c r="A110" s="37">
        <f t="shared" si="7"/>
        <v>100</v>
      </c>
      <c r="B110" s="37">
        <f t="shared" si="7"/>
        <v>69</v>
      </c>
      <c r="C110" s="33" t="s">
        <v>210</v>
      </c>
      <c r="D110" s="37">
        <v>234</v>
      </c>
      <c r="E110" s="33">
        <v>242464</v>
      </c>
      <c r="F110" s="33"/>
      <c r="G110" s="33" t="s">
        <v>173</v>
      </c>
      <c r="H110" s="33"/>
      <c r="I110" s="33" t="s">
        <v>173</v>
      </c>
      <c r="J110" s="33" t="s">
        <v>211</v>
      </c>
      <c r="K110" s="33" t="s">
        <v>58</v>
      </c>
      <c r="L110" s="33"/>
      <c r="M110" s="33"/>
      <c r="N110" s="33" t="s">
        <v>212</v>
      </c>
      <c r="O110" s="33"/>
      <c r="P110" s="33"/>
      <c r="Q110" s="1">
        <v>1</v>
      </c>
    </row>
    <row r="111" spans="1:18" s="14" customFormat="1" ht="15" thickBot="1">
      <c r="A111" s="37">
        <f t="shared" si="7"/>
        <v>101</v>
      </c>
      <c r="B111" s="37">
        <f t="shared" si="7"/>
        <v>70</v>
      </c>
      <c r="C111" s="33" t="s">
        <v>213</v>
      </c>
      <c r="D111" s="37">
        <v>353</v>
      </c>
      <c r="E111" s="33">
        <v>99899</v>
      </c>
      <c r="F111" s="37" t="s">
        <v>81</v>
      </c>
      <c r="G111" s="33" t="s">
        <v>214</v>
      </c>
      <c r="H111" s="33"/>
      <c r="I111" s="33"/>
      <c r="J111" s="33" t="s">
        <v>215</v>
      </c>
      <c r="K111" s="33" t="s">
        <v>54</v>
      </c>
      <c r="L111" s="33"/>
      <c r="M111" s="33"/>
      <c r="N111" s="33"/>
      <c r="O111" s="33"/>
      <c r="P111" s="33"/>
      <c r="Q111" s="1">
        <v>1</v>
      </c>
    </row>
    <row r="112" spans="1:18" ht="15" thickBot="1">
      <c r="A112" s="37">
        <f t="shared" si="7"/>
        <v>102</v>
      </c>
      <c r="B112" s="37">
        <f t="shared" si="7"/>
        <v>71</v>
      </c>
      <c r="C112" s="33" t="s">
        <v>216</v>
      </c>
      <c r="D112" s="37">
        <v>216</v>
      </c>
      <c r="E112" s="33">
        <v>162514</v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1">
        <v>0</v>
      </c>
      <c r="R112" s="3"/>
    </row>
    <row r="113" spans="1:18" ht="15" thickBot="1">
      <c r="A113" s="37">
        <f t="shared" si="7"/>
        <v>103</v>
      </c>
      <c r="B113" s="37">
        <f t="shared" si="7"/>
        <v>72</v>
      </c>
      <c r="C113" s="33" t="s">
        <v>217</v>
      </c>
      <c r="D113" s="37">
        <v>528</v>
      </c>
      <c r="E113" s="35">
        <v>78543001</v>
      </c>
      <c r="F113" s="33"/>
      <c r="G113" s="33" t="s">
        <v>135</v>
      </c>
      <c r="H113" s="33" t="s">
        <v>218</v>
      </c>
      <c r="I113" s="33"/>
      <c r="J113" s="33" t="s">
        <v>219</v>
      </c>
      <c r="K113" s="33" t="s">
        <v>220</v>
      </c>
      <c r="L113" s="33"/>
      <c r="M113" s="33"/>
      <c r="N113" s="33"/>
      <c r="O113" s="33"/>
      <c r="P113" s="33"/>
      <c r="Q113" s="1">
        <v>1</v>
      </c>
      <c r="R113" s="3"/>
    </row>
    <row r="114" spans="1:18" s="14" customFormat="1" ht="15" thickBot="1">
      <c r="A114" s="37">
        <f t="shared" si="7"/>
        <v>104</v>
      </c>
      <c r="B114" s="37">
        <f t="shared" si="7"/>
        <v>73</v>
      </c>
      <c r="C114" s="33" t="s">
        <v>221</v>
      </c>
      <c r="D114" s="37">
        <v>354</v>
      </c>
      <c r="E114" s="33">
        <v>7801125</v>
      </c>
      <c r="F114" s="37"/>
      <c r="G114" s="33" t="s">
        <v>222</v>
      </c>
      <c r="H114" s="33"/>
      <c r="I114" s="33" t="s">
        <v>155</v>
      </c>
      <c r="J114" s="33" t="s">
        <v>223</v>
      </c>
      <c r="K114" s="33" t="s">
        <v>98</v>
      </c>
      <c r="L114" s="33"/>
      <c r="M114" s="33"/>
      <c r="N114" s="33" t="s">
        <v>224</v>
      </c>
      <c r="O114" s="33"/>
      <c r="P114" s="33"/>
      <c r="Q114" s="1">
        <v>1</v>
      </c>
    </row>
    <row r="115" spans="1:18" ht="15" thickBot="1">
      <c r="A115" s="37">
        <f t="shared" si="7"/>
        <v>105</v>
      </c>
      <c r="B115" s="37">
        <f t="shared" si="7"/>
        <v>74</v>
      </c>
      <c r="C115" s="33" t="s">
        <v>225</v>
      </c>
      <c r="D115" s="37">
        <v>86</v>
      </c>
      <c r="E115" s="33">
        <v>190491</v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1">
        <v>0</v>
      </c>
      <c r="R115" s="3"/>
    </row>
    <row r="116" spans="1:18" ht="15" thickBot="1">
      <c r="A116" s="37">
        <f t="shared" si="7"/>
        <v>106</v>
      </c>
      <c r="B116" s="37">
        <f t="shared" si="7"/>
        <v>75</v>
      </c>
      <c r="C116" s="33" t="s">
        <v>226</v>
      </c>
      <c r="D116" s="37">
        <v>344</v>
      </c>
      <c r="E116" s="33">
        <v>97149</v>
      </c>
      <c r="F116" s="37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1">
        <v>0</v>
      </c>
      <c r="R116" s="3"/>
    </row>
    <row r="117" spans="1:18" ht="15" thickBot="1">
      <c r="A117" s="37">
        <f t="shared" si="7"/>
        <v>107</v>
      </c>
      <c r="B117" s="37">
        <f t="shared" si="7"/>
        <v>76</v>
      </c>
      <c r="C117" s="33" t="s">
        <v>227</v>
      </c>
      <c r="D117" s="37">
        <v>443</v>
      </c>
      <c r="E117" s="33">
        <v>181267</v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1">
        <v>0</v>
      </c>
      <c r="R117" s="3"/>
    </row>
    <row r="118" spans="1:18" ht="15" thickBot="1">
      <c r="A118" s="37">
        <f t="shared" si="7"/>
        <v>108</v>
      </c>
      <c r="B118" s="37">
        <f t="shared" si="7"/>
        <v>77</v>
      </c>
      <c r="C118" s="33" t="s">
        <v>228</v>
      </c>
      <c r="D118" s="37">
        <v>159</v>
      </c>
      <c r="E118" s="33">
        <v>275186</v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1">
        <v>0</v>
      </c>
      <c r="R118" s="3"/>
    </row>
    <row r="119" spans="1:18" ht="15" thickBot="1">
      <c r="A119" s="37">
        <f t="shared" si="7"/>
        <v>109</v>
      </c>
      <c r="B119" s="37">
        <f t="shared" si="7"/>
        <v>78</v>
      </c>
      <c r="C119" s="33" t="s">
        <v>229</v>
      </c>
      <c r="D119" s="37">
        <v>363</v>
      </c>
      <c r="E119" s="33">
        <v>187516</v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1">
        <v>0</v>
      </c>
      <c r="R119" s="3"/>
    </row>
    <row r="120" spans="1:18" ht="15" thickBot="1">
      <c r="A120" s="37">
        <f t="shared" si="7"/>
        <v>110</v>
      </c>
      <c r="B120" s="37">
        <f t="shared" si="7"/>
        <v>79</v>
      </c>
      <c r="C120" s="33" t="s">
        <v>230</v>
      </c>
      <c r="D120" s="37">
        <v>263</v>
      </c>
      <c r="E120" s="33">
        <v>570845</v>
      </c>
      <c r="F120" s="33" t="s">
        <v>188</v>
      </c>
      <c r="G120" s="33" t="s">
        <v>189</v>
      </c>
      <c r="H120" s="33" t="s">
        <v>231</v>
      </c>
      <c r="I120" s="33"/>
      <c r="J120" s="33" t="s">
        <v>232</v>
      </c>
      <c r="K120" s="33" t="s">
        <v>66</v>
      </c>
      <c r="L120" s="33"/>
      <c r="M120" s="33"/>
      <c r="N120" s="33"/>
      <c r="O120" s="33"/>
      <c r="P120" s="33"/>
      <c r="Q120" s="1">
        <v>1</v>
      </c>
      <c r="R120" s="3"/>
    </row>
    <row r="121" spans="1:18" ht="15" thickBot="1">
      <c r="A121" s="37">
        <f t="shared" si="7"/>
        <v>111</v>
      </c>
      <c r="B121" s="37">
        <f t="shared" si="7"/>
        <v>80</v>
      </c>
      <c r="C121" s="42" t="s">
        <v>233</v>
      </c>
      <c r="D121" s="37">
        <v>96</v>
      </c>
      <c r="E121" s="33">
        <v>115345</v>
      </c>
      <c r="F121" s="33" t="s">
        <v>234</v>
      </c>
      <c r="G121" s="33" t="s">
        <v>135</v>
      </c>
      <c r="H121" s="33"/>
      <c r="I121" s="33"/>
      <c r="J121" s="33"/>
      <c r="K121" s="33"/>
      <c r="L121" s="33"/>
      <c r="M121" s="33"/>
      <c r="N121" s="33"/>
      <c r="O121" s="33"/>
      <c r="P121" s="33"/>
      <c r="Q121" s="1">
        <v>0</v>
      </c>
      <c r="R121" s="3"/>
    </row>
    <row r="122" spans="1:18" s="14" customFormat="1" ht="15" thickBot="1">
      <c r="A122" s="37">
        <f t="shared" si="7"/>
        <v>112</v>
      </c>
      <c r="B122" s="37">
        <f t="shared" si="7"/>
        <v>81</v>
      </c>
      <c r="C122" s="33" t="s">
        <v>235</v>
      </c>
      <c r="D122" s="37">
        <v>88</v>
      </c>
      <c r="E122" s="33">
        <v>1618684</v>
      </c>
      <c r="F122" s="37" t="s">
        <v>27</v>
      </c>
      <c r="G122" s="33" t="s">
        <v>19</v>
      </c>
      <c r="H122" s="33" t="s">
        <v>236</v>
      </c>
      <c r="I122" s="33" t="s">
        <v>131</v>
      </c>
      <c r="J122" s="33" t="s">
        <v>82</v>
      </c>
      <c r="K122" s="33" t="s">
        <v>237</v>
      </c>
      <c r="L122" s="33"/>
      <c r="M122" s="33"/>
      <c r="N122" s="33"/>
      <c r="O122" s="33"/>
      <c r="P122" s="33"/>
      <c r="Q122" s="1">
        <v>1</v>
      </c>
    </row>
    <row r="123" spans="1:18" ht="15" thickBot="1">
      <c r="A123" s="37">
        <f t="shared" si="7"/>
        <v>113</v>
      </c>
      <c r="B123" s="37">
        <f t="shared" si="7"/>
        <v>82</v>
      </c>
      <c r="C123" s="33" t="s">
        <v>238</v>
      </c>
      <c r="D123" s="37">
        <v>150</v>
      </c>
      <c r="E123" s="33">
        <v>103703</v>
      </c>
      <c r="F123" s="37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1">
        <v>0</v>
      </c>
      <c r="R123" s="3"/>
    </row>
    <row r="124" spans="1:18" ht="15" thickBot="1">
      <c r="A124" s="37">
        <f t="shared" ref="A124:B139" si="8">A123+1</f>
        <v>114</v>
      </c>
      <c r="B124" s="37">
        <f t="shared" si="8"/>
        <v>83</v>
      </c>
      <c r="C124" s="33" t="s">
        <v>239</v>
      </c>
      <c r="D124" s="37">
        <v>470</v>
      </c>
      <c r="E124" s="33">
        <v>616848</v>
      </c>
      <c r="F124" s="37"/>
      <c r="G124" s="33"/>
      <c r="H124" s="33"/>
      <c r="I124" s="33"/>
      <c r="J124" s="33"/>
      <c r="K124" s="33" t="s">
        <v>240</v>
      </c>
      <c r="L124" s="33"/>
      <c r="M124" s="33"/>
      <c r="N124" s="33"/>
      <c r="O124" s="33"/>
      <c r="P124" s="33"/>
      <c r="Q124" s="1">
        <v>1</v>
      </c>
      <c r="R124" s="3"/>
    </row>
    <row r="125" spans="1:18" ht="15" thickBot="1">
      <c r="A125" s="37">
        <f t="shared" si="8"/>
        <v>115</v>
      </c>
      <c r="B125" s="37">
        <f t="shared" si="8"/>
        <v>84</v>
      </c>
      <c r="C125" s="33" t="s">
        <v>241</v>
      </c>
      <c r="D125" s="37">
        <v>252</v>
      </c>
      <c r="E125" s="33">
        <f>582812+614603</f>
        <v>1197415</v>
      </c>
      <c r="F125" s="37" t="s">
        <v>242</v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1">
        <v>0</v>
      </c>
      <c r="R125" s="3"/>
    </row>
    <row r="126" spans="1:18" ht="15" thickBot="1">
      <c r="A126" s="37">
        <f t="shared" si="8"/>
        <v>116</v>
      </c>
      <c r="B126" s="37">
        <f t="shared" si="8"/>
        <v>85</v>
      </c>
      <c r="C126" s="33" t="s">
        <v>243</v>
      </c>
      <c r="D126" s="37">
        <v>367</v>
      </c>
      <c r="E126" s="33">
        <v>668572</v>
      </c>
      <c r="F126" s="37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1">
        <v>0</v>
      </c>
      <c r="R126" s="3"/>
    </row>
    <row r="127" spans="1:18" ht="15" thickBot="1">
      <c r="A127" s="37">
        <f t="shared" si="8"/>
        <v>117</v>
      </c>
      <c r="B127" s="37">
        <f t="shared" si="8"/>
        <v>86</v>
      </c>
      <c r="C127" s="33" t="s">
        <v>244</v>
      </c>
      <c r="D127" s="37">
        <v>380</v>
      </c>
      <c r="E127" s="33">
        <v>377775</v>
      </c>
      <c r="F127" s="37"/>
      <c r="G127" s="33"/>
      <c r="H127" s="33"/>
      <c r="I127" s="33"/>
      <c r="J127" s="33" t="s">
        <v>245</v>
      </c>
      <c r="K127" s="33"/>
      <c r="L127" s="33"/>
      <c r="M127" s="33"/>
      <c r="N127" s="33"/>
      <c r="O127" s="33"/>
      <c r="P127" s="33"/>
      <c r="Q127" s="1">
        <v>0</v>
      </c>
      <c r="R127" s="3"/>
    </row>
    <row r="128" spans="1:18" ht="15" thickBot="1">
      <c r="A128" s="37">
        <f t="shared" si="8"/>
        <v>118</v>
      </c>
      <c r="B128" s="37">
        <f t="shared" si="8"/>
        <v>87</v>
      </c>
      <c r="C128" s="33" t="s">
        <v>246</v>
      </c>
      <c r="D128" s="37">
        <v>366</v>
      </c>
      <c r="E128" s="33">
        <v>89453</v>
      </c>
      <c r="F128" s="37" t="s">
        <v>247</v>
      </c>
      <c r="G128" s="33"/>
      <c r="H128" s="33" t="s">
        <v>130</v>
      </c>
      <c r="I128" s="33" t="s">
        <v>248</v>
      </c>
      <c r="J128" s="33" t="s">
        <v>70</v>
      </c>
      <c r="K128" s="33" t="s">
        <v>249</v>
      </c>
      <c r="L128" s="33"/>
      <c r="M128" s="33"/>
      <c r="N128" s="33"/>
      <c r="O128" s="33"/>
      <c r="P128" s="33"/>
      <c r="Q128" s="1">
        <v>1</v>
      </c>
      <c r="R128" s="3"/>
    </row>
    <row r="129" spans="1:18" ht="15" thickBot="1">
      <c r="A129" s="37">
        <f t="shared" si="8"/>
        <v>119</v>
      </c>
      <c r="B129" s="37">
        <f t="shared" si="8"/>
        <v>88</v>
      </c>
      <c r="C129" s="33" t="s">
        <v>250</v>
      </c>
      <c r="D129" s="37">
        <v>63</v>
      </c>
      <c r="E129" s="36">
        <v>1075692</v>
      </c>
      <c r="F129" s="38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1">
        <v>0</v>
      </c>
      <c r="R129" s="3"/>
    </row>
    <row r="130" spans="1:18" ht="15" thickBot="1">
      <c r="A130" s="37">
        <f t="shared" si="8"/>
        <v>120</v>
      </c>
      <c r="B130" s="37">
        <f t="shared" si="8"/>
        <v>89</v>
      </c>
      <c r="C130" s="33" t="s">
        <v>251</v>
      </c>
      <c r="D130" s="37">
        <v>508</v>
      </c>
      <c r="E130" s="33">
        <v>10385116</v>
      </c>
      <c r="F130" s="37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1">
        <v>0</v>
      </c>
      <c r="R130" s="3"/>
    </row>
    <row r="131" spans="1:18" ht="15" thickBot="1">
      <c r="A131" s="37">
        <f t="shared" si="8"/>
        <v>121</v>
      </c>
      <c r="B131" s="37">
        <f t="shared" si="8"/>
        <v>90</v>
      </c>
      <c r="C131" s="33" t="s">
        <v>252</v>
      </c>
      <c r="D131" s="37">
        <v>71</v>
      </c>
      <c r="E131" s="33">
        <v>1105479</v>
      </c>
      <c r="F131" s="33"/>
      <c r="G131" s="33" t="s">
        <v>137</v>
      </c>
      <c r="H131" s="33"/>
      <c r="I131" s="33"/>
      <c r="J131" s="33" t="s">
        <v>253</v>
      </c>
      <c r="K131" s="33" t="s">
        <v>137</v>
      </c>
      <c r="L131" s="33"/>
      <c r="M131" s="33"/>
      <c r="N131" s="33"/>
      <c r="O131" s="33"/>
      <c r="P131" s="33"/>
      <c r="Q131" s="1">
        <v>1</v>
      </c>
      <c r="R131" s="3"/>
    </row>
    <row r="132" spans="1:18" s="14" customFormat="1" ht="15" thickBot="1">
      <c r="A132" s="37">
        <f t="shared" si="8"/>
        <v>122</v>
      </c>
      <c r="B132" s="37">
        <f t="shared" si="8"/>
        <v>91</v>
      </c>
      <c r="C132" s="33" t="s">
        <v>254</v>
      </c>
      <c r="D132" s="37">
        <v>254</v>
      </c>
      <c r="E132" s="33">
        <v>55126</v>
      </c>
      <c r="F132" s="33"/>
      <c r="G132" s="33"/>
      <c r="H132" s="33" t="s">
        <v>255</v>
      </c>
      <c r="I132" s="33" t="s">
        <v>173</v>
      </c>
      <c r="J132" s="33" t="s">
        <v>256</v>
      </c>
      <c r="K132" s="33" t="s">
        <v>175</v>
      </c>
      <c r="L132" s="33" t="s">
        <v>257</v>
      </c>
      <c r="M132" s="33"/>
      <c r="N132" s="39"/>
      <c r="O132" s="33"/>
      <c r="P132" s="33"/>
      <c r="Q132" s="1">
        <v>1</v>
      </c>
    </row>
    <row r="133" spans="1:18" s="14" customFormat="1" ht="15" thickBot="1">
      <c r="A133" s="37">
        <f t="shared" si="8"/>
        <v>123</v>
      </c>
      <c r="B133" s="37">
        <f t="shared" si="8"/>
        <v>92</v>
      </c>
      <c r="C133" s="33" t="s">
        <v>258</v>
      </c>
      <c r="D133" s="37">
        <v>523</v>
      </c>
      <c r="E133" s="33">
        <v>74922</v>
      </c>
      <c r="F133" s="33" t="s">
        <v>81</v>
      </c>
      <c r="G133" s="33"/>
      <c r="H133" s="33" t="s">
        <v>130</v>
      </c>
      <c r="I133" s="33" t="s">
        <v>259</v>
      </c>
      <c r="J133" s="33" t="s">
        <v>123</v>
      </c>
      <c r="K133" s="33" t="s">
        <v>132</v>
      </c>
      <c r="L133" s="33"/>
      <c r="M133" s="33"/>
      <c r="N133" s="33"/>
      <c r="O133" s="33"/>
      <c r="P133" s="33"/>
      <c r="Q133" s="1">
        <v>1</v>
      </c>
    </row>
    <row r="134" spans="1:18" s="14" customFormat="1" ht="15" thickBot="1">
      <c r="A134" s="37">
        <f t="shared" si="8"/>
        <v>124</v>
      </c>
      <c r="B134" s="37">
        <f t="shared" si="8"/>
        <v>93</v>
      </c>
      <c r="C134" s="33" t="s">
        <v>260</v>
      </c>
      <c r="D134" s="37">
        <v>381</v>
      </c>
      <c r="E134" s="33">
        <v>462929</v>
      </c>
      <c r="F134" s="33"/>
      <c r="G134" s="33"/>
      <c r="H134" s="33"/>
      <c r="I134" s="33"/>
      <c r="J134" s="33" t="s">
        <v>261</v>
      </c>
      <c r="K134" s="33" t="s">
        <v>54</v>
      </c>
      <c r="L134" s="33"/>
      <c r="M134" s="33"/>
      <c r="N134" s="33"/>
      <c r="O134" s="33"/>
      <c r="P134" s="33"/>
      <c r="Q134" s="1">
        <v>1</v>
      </c>
    </row>
    <row r="135" spans="1:18" ht="15" thickBot="1">
      <c r="A135" s="37">
        <f t="shared" si="8"/>
        <v>125</v>
      </c>
      <c r="B135" s="37">
        <f t="shared" si="8"/>
        <v>94</v>
      </c>
      <c r="C135" s="33" t="s">
        <v>262</v>
      </c>
      <c r="D135" s="37">
        <v>343</v>
      </c>
      <c r="E135" s="33">
        <v>388719</v>
      </c>
      <c r="F135" s="33" t="s">
        <v>81</v>
      </c>
      <c r="G135" s="33"/>
      <c r="H135" s="33"/>
      <c r="I135" s="33" t="s">
        <v>137</v>
      </c>
      <c r="J135" s="33"/>
      <c r="K135" s="33"/>
      <c r="L135" s="33"/>
      <c r="M135" s="33"/>
      <c r="N135" s="33"/>
      <c r="O135" s="33"/>
      <c r="P135" s="33"/>
      <c r="Q135" s="1">
        <v>1</v>
      </c>
      <c r="R135" s="3"/>
    </row>
    <row r="136" spans="1:18" ht="15" thickBot="1">
      <c r="A136" s="37">
        <f t="shared" si="8"/>
        <v>126</v>
      </c>
      <c r="B136" s="37">
        <f t="shared" si="8"/>
        <v>95</v>
      </c>
      <c r="C136" s="33" t="s">
        <v>263</v>
      </c>
      <c r="D136" s="37">
        <v>132</v>
      </c>
      <c r="E136" s="33">
        <v>703000</v>
      </c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1">
        <v>0</v>
      </c>
      <c r="R136" s="3"/>
    </row>
    <row r="137" spans="1:18" ht="15" thickBot="1">
      <c r="A137" s="37">
        <f t="shared" si="8"/>
        <v>127</v>
      </c>
      <c r="B137" s="37">
        <f t="shared" si="8"/>
        <v>96</v>
      </c>
      <c r="C137" s="33" t="s">
        <v>264</v>
      </c>
      <c r="D137" s="37">
        <v>320</v>
      </c>
      <c r="E137" s="33">
        <v>64167</v>
      </c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1">
        <v>0</v>
      </c>
      <c r="R137" s="3"/>
    </row>
    <row r="138" spans="1:18" ht="15" thickBot="1">
      <c r="A138" s="37">
        <f t="shared" si="8"/>
        <v>128</v>
      </c>
      <c r="B138" s="37">
        <f t="shared" si="8"/>
        <v>97</v>
      </c>
      <c r="C138" s="33" t="s">
        <v>265</v>
      </c>
      <c r="D138" s="37">
        <v>358</v>
      </c>
      <c r="E138" s="33">
        <v>66821</v>
      </c>
      <c r="F138" s="33"/>
      <c r="G138" s="33"/>
      <c r="H138" s="33"/>
      <c r="I138" s="33"/>
      <c r="J138" s="33" t="s">
        <v>192</v>
      </c>
      <c r="K138" s="33"/>
      <c r="L138" s="33"/>
      <c r="M138" s="33"/>
      <c r="N138" s="33"/>
      <c r="O138" s="33"/>
      <c r="P138" s="33"/>
      <c r="Q138" s="1">
        <v>0</v>
      </c>
      <c r="R138" s="3"/>
    </row>
    <row r="139" spans="1:18" ht="15" thickBot="1">
      <c r="A139" s="37">
        <f t="shared" si="8"/>
        <v>129</v>
      </c>
      <c r="B139" s="37">
        <f t="shared" si="8"/>
        <v>98</v>
      </c>
      <c r="C139" s="33" t="s">
        <v>266</v>
      </c>
      <c r="D139" s="37">
        <v>311</v>
      </c>
      <c r="E139" s="33">
        <v>73969</v>
      </c>
      <c r="F139" s="33" t="s">
        <v>81</v>
      </c>
      <c r="G139" s="33" t="s">
        <v>31</v>
      </c>
      <c r="H139" s="33"/>
      <c r="I139" s="33" t="s">
        <v>135</v>
      </c>
      <c r="J139" s="33"/>
      <c r="K139" s="33" t="s">
        <v>116</v>
      </c>
      <c r="L139" s="33"/>
      <c r="M139" s="33"/>
      <c r="N139" s="33"/>
      <c r="O139" s="33"/>
      <c r="P139" s="33"/>
      <c r="Q139" s="1">
        <v>1</v>
      </c>
      <c r="R139" s="3"/>
    </row>
    <row r="140" spans="1:18" s="14" customFormat="1" ht="15" thickBot="1">
      <c r="A140" s="37">
        <f t="shared" ref="A140:B155" si="9">A139+1</f>
        <v>130</v>
      </c>
      <c r="B140" s="37">
        <f t="shared" si="9"/>
        <v>99</v>
      </c>
      <c r="C140" s="33" t="s">
        <v>267</v>
      </c>
      <c r="D140" s="37">
        <v>21</v>
      </c>
      <c r="E140" s="33">
        <f>186412+117400</f>
        <v>303812</v>
      </c>
      <c r="F140" s="33" t="s">
        <v>268</v>
      </c>
      <c r="G140" s="33"/>
      <c r="H140" s="33"/>
      <c r="I140" s="33"/>
      <c r="J140" s="33" t="s">
        <v>268</v>
      </c>
      <c r="K140" s="33" t="s">
        <v>269</v>
      </c>
      <c r="L140" s="33"/>
      <c r="M140" s="33"/>
      <c r="N140" s="33"/>
      <c r="O140" s="33"/>
      <c r="P140" s="33"/>
      <c r="Q140" s="1">
        <v>1</v>
      </c>
    </row>
    <row r="141" spans="1:18" ht="15" thickBot="1">
      <c r="A141" s="37">
        <f t="shared" si="9"/>
        <v>131</v>
      </c>
      <c r="B141" s="37">
        <f t="shared" si="9"/>
        <v>100</v>
      </c>
      <c r="C141" s="33" t="s">
        <v>270</v>
      </c>
      <c r="D141" s="37">
        <v>300</v>
      </c>
      <c r="E141" s="33">
        <v>70420</v>
      </c>
      <c r="F141" s="33"/>
      <c r="G141" s="33"/>
      <c r="H141" s="33" t="s">
        <v>218</v>
      </c>
      <c r="I141" s="33"/>
      <c r="J141" s="33"/>
      <c r="K141" s="33"/>
      <c r="L141" s="33"/>
      <c r="M141" s="33"/>
      <c r="N141" s="33"/>
      <c r="O141" s="33"/>
      <c r="P141" s="33"/>
      <c r="Q141" s="1">
        <v>0</v>
      </c>
      <c r="R141" s="3"/>
    </row>
    <row r="142" spans="1:18" ht="15" thickBot="1">
      <c r="A142" s="37">
        <f t="shared" si="9"/>
        <v>132</v>
      </c>
      <c r="B142" s="37">
        <f t="shared" si="9"/>
        <v>101</v>
      </c>
      <c r="C142" s="33" t="s">
        <v>271</v>
      </c>
      <c r="D142" s="37">
        <v>257</v>
      </c>
      <c r="E142" s="33">
        <v>146387</v>
      </c>
      <c r="F142" s="33"/>
      <c r="G142" s="33"/>
      <c r="H142" s="33"/>
      <c r="I142" s="33"/>
      <c r="J142" s="33" t="s">
        <v>272</v>
      </c>
      <c r="K142" s="33"/>
      <c r="L142" s="33"/>
      <c r="M142" s="33"/>
      <c r="N142" s="33"/>
      <c r="O142" s="33"/>
      <c r="P142" s="33"/>
      <c r="Q142" s="1">
        <v>0</v>
      </c>
      <c r="R142" s="3"/>
    </row>
    <row r="143" spans="1:18" ht="15" thickBot="1">
      <c r="A143" s="37">
        <f t="shared" si="9"/>
        <v>133</v>
      </c>
      <c r="B143" s="37">
        <f t="shared" si="9"/>
        <v>102</v>
      </c>
      <c r="C143" s="33" t="s">
        <v>273</v>
      </c>
      <c r="D143" s="37">
        <v>211</v>
      </c>
      <c r="E143" s="33">
        <v>100996</v>
      </c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1">
        <v>0</v>
      </c>
      <c r="R143" s="3"/>
    </row>
    <row r="144" spans="1:18" ht="15" thickBot="1">
      <c r="A144" s="37">
        <f t="shared" si="9"/>
        <v>134</v>
      </c>
      <c r="B144" s="37">
        <f t="shared" si="9"/>
        <v>103</v>
      </c>
      <c r="C144" s="33" t="s">
        <v>274</v>
      </c>
      <c r="D144" s="37">
        <v>268</v>
      </c>
      <c r="E144" s="33">
        <v>293461</v>
      </c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1">
        <v>0</v>
      </c>
      <c r="R144" s="3"/>
    </row>
    <row r="145" spans="1:18" ht="15" thickBot="1">
      <c r="A145" s="37">
        <f t="shared" si="9"/>
        <v>135</v>
      </c>
      <c r="B145" s="37">
        <f t="shared" si="9"/>
        <v>104</v>
      </c>
      <c r="C145" s="33" t="s">
        <v>275</v>
      </c>
      <c r="D145" s="37">
        <v>201</v>
      </c>
      <c r="E145" s="33">
        <v>52056</v>
      </c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1">
        <v>0</v>
      </c>
      <c r="R145" s="3"/>
    </row>
    <row r="146" spans="1:18" ht="15" thickBot="1">
      <c r="A146" s="37">
        <f t="shared" si="9"/>
        <v>136</v>
      </c>
      <c r="B146" s="37">
        <f t="shared" si="9"/>
        <v>105</v>
      </c>
      <c r="C146" s="33" t="s">
        <v>276</v>
      </c>
      <c r="D146" s="37">
        <v>408</v>
      </c>
      <c r="E146" s="33">
        <v>58543</v>
      </c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1">
        <v>0</v>
      </c>
      <c r="R146" s="3"/>
    </row>
    <row r="147" spans="1:18" ht="15" thickBot="1">
      <c r="A147" s="37">
        <f t="shared" si="9"/>
        <v>137</v>
      </c>
      <c r="B147" s="37">
        <f t="shared" si="9"/>
        <v>106</v>
      </c>
      <c r="C147" s="33" t="s">
        <v>277</v>
      </c>
      <c r="D147" s="37">
        <v>230</v>
      </c>
      <c r="E147" s="33">
        <v>59460</v>
      </c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1">
        <v>0</v>
      </c>
      <c r="R147" s="3"/>
    </row>
    <row r="148" spans="1:18" ht="15" thickBot="1">
      <c r="A148" s="37">
        <f t="shared" si="9"/>
        <v>138</v>
      </c>
      <c r="B148" s="37">
        <f t="shared" si="9"/>
        <v>107</v>
      </c>
      <c r="C148" s="33" t="s">
        <v>278</v>
      </c>
      <c r="D148" s="37">
        <v>326</v>
      </c>
      <c r="E148" s="33">
        <v>53223</v>
      </c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1">
        <v>0</v>
      </c>
      <c r="R148" s="3"/>
    </row>
    <row r="149" spans="1:18" s="14" customFormat="1" ht="15" thickBot="1">
      <c r="A149" s="37">
        <f t="shared" si="9"/>
        <v>139</v>
      </c>
      <c r="B149" s="37">
        <f t="shared" si="9"/>
        <v>108</v>
      </c>
      <c r="C149" s="33" t="s">
        <v>279</v>
      </c>
      <c r="D149" s="37">
        <v>244</v>
      </c>
      <c r="E149" s="33">
        <v>79545</v>
      </c>
      <c r="F149" s="33" t="s">
        <v>69</v>
      </c>
      <c r="G149" s="33" t="s">
        <v>127</v>
      </c>
      <c r="H149" s="33"/>
      <c r="I149" s="33"/>
      <c r="J149" s="33" t="s">
        <v>280</v>
      </c>
      <c r="K149" s="33" t="s">
        <v>175</v>
      </c>
      <c r="L149" s="33"/>
      <c r="M149" s="33"/>
      <c r="N149" s="33"/>
      <c r="O149" s="33"/>
      <c r="P149" s="33"/>
      <c r="Q149" s="1">
        <v>1</v>
      </c>
    </row>
    <row r="150" spans="1:18" s="14" customFormat="1" ht="15.75" customHeight="1" thickBot="1">
      <c r="A150" s="37">
        <f t="shared" si="9"/>
        <v>140</v>
      </c>
      <c r="B150" s="37">
        <f t="shared" si="9"/>
        <v>109</v>
      </c>
      <c r="C150" s="33" t="s">
        <v>281</v>
      </c>
      <c r="D150" s="37">
        <v>61</v>
      </c>
      <c r="E150" s="33">
        <v>74169</v>
      </c>
      <c r="F150" s="33"/>
      <c r="G150" s="33"/>
      <c r="H150" s="33"/>
      <c r="I150" s="33" t="s">
        <v>282</v>
      </c>
      <c r="J150" s="33" t="s">
        <v>283</v>
      </c>
      <c r="K150" s="33" t="s">
        <v>284</v>
      </c>
      <c r="L150" s="33"/>
      <c r="M150" s="33"/>
      <c r="N150" s="33"/>
      <c r="O150" s="33"/>
      <c r="P150" s="33"/>
      <c r="Q150" s="1">
        <v>1</v>
      </c>
    </row>
    <row r="151" spans="1:18" s="14" customFormat="1" ht="15" thickBot="1">
      <c r="A151" s="37">
        <f t="shared" si="9"/>
        <v>141</v>
      </c>
      <c r="B151" s="37">
        <f t="shared" si="9"/>
        <v>110</v>
      </c>
      <c r="C151" s="33" t="s">
        <v>285</v>
      </c>
      <c r="D151" s="37">
        <v>521</v>
      </c>
      <c r="E151" s="33">
        <v>100000000</v>
      </c>
      <c r="F151" s="33" t="s">
        <v>286</v>
      </c>
      <c r="G151" s="33" t="s">
        <v>31</v>
      </c>
      <c r="H151" s="33" t="s">
        <v>180</v>
      </c>
      <c r="I151" s="33" t="s">
        <v>185</v>
      </c>
      <c r="J151" s="33" t="s">
        <v>287</v>
      </c>
      <c r="K151" s="33" t="s">
        <v>269</v>
      </c>
      <c r="L151" s="33"/>
      <c r="M151" s="33"/>
      <c r="N151" s="33"/>
      <c r="O151" s="33"/>
      <c r="P151" s="33"/>
      <c r="Q151" s="1">
        <v>1</v>
      </c>
    </row>
    <row r="152" spans="1:18" ht="15" thickBot="1">
      <c r="A152" s="37">
        <f t="shared" si="9"/>
        <v>142</v>
      </c>
      <c r="B152" s="37">
        <f t="shared" si="9"/>
        <v>111</v>
      </c>
      <c r="C152" s="33" t="s">
        <v>288</v>
      </c>
      <c r="D152" s="37">
        <v>442</v>
      </c>
      <c r="E152" s="36">
        <v>58563</v>
      </c>
      <c r="F152" s="38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1">
        <v>0</v>
      </c>
      <c r="R152" s="3"/>
    </row>
    <row r="153" spans="1:18" ht="15" thickBot="1">
      <c r="A153" s="37">
        <f t="shared" si="9"/>
        <v>143</v>
      </c>
      <c r="B153" s="37">
        <f t="shared" si="9"/>
        <v>112</v>
      </c>
      <c r="C153" s="33" t="s">
        <v>289</v>
      </c>
      <c r="D153" s="37">
        <v>155</v>
      </c>
      <c r="E153" s="36">
        <v>80601</v>
      </c>
      <c r="F153" s="38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1">
        <v>0</v>
      </c>
      <c r="R153" s="3"/>
    </row>
    <row r="154" spans="1:18" ht="15" thickBot="1">
      <c r="A154" s="37">
        <f t="shared" si="9"/>
        <v>144</v>
      </c>
      <c r="B154" s="37">
        <f t="shared" si="9"/>
        <v>113</v>
      </c>
      <c r="C154" s="33" t="s">
        <v>290</v>
      </c>
      <c r="D154" s="37">
        <v>305</v>
      </c>
      <c r="E154" s="36">
        <v>160057</v>
      </c>
      <c r="F154" s="38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1">
        <v>0</v>
      </c>
      <c r="R154" s="3"/>
    </row>
    <row r="155" spans="1:18" ht="15" thickBot="1">
      <c r="A155" s="37">
        <f t="shared" si="9"/>
        <v>145</v>
      </c>
      <c r="B155" s="37">
        <f t="shared" si="9"/>
        <v>114</v>
      </c>
      <c r="C155" s="33" t="s">
        <v>291</v>
      </c>
      <c r="D155" s="37">
        <v>375</v>
      </c>
      <c r="E155" s="36">
        <v>135870</v>
      </c>
      <c r="F155" s="38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1">
        <v>0</v>
      </c>
      <c r="R155" s="3"/>
    </row>
    <row r="156" spans="1:18" ht="15" thickBot="1">
      <c r="A156" s="37">
        <f t="shared" ref="A156:B171" si="10">A155+1</f>
        <v>146</v>
      </c>
      <c r="B156" s="37">
        <f t="shared" si="10"/>
        <v>115</v>
      </c>
      <c r="C156" s="33" t="s">
        <v>292</v>
      </c>
      <c r="D156" s="37">
        <v>286</v>
      </c>
      <c r="E156" s="36">
        <v>51110</v>
      </c>
      <c r="F156" s="38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1">
        <v>0</v>
      </c>
      <c r="R156" s="3"/>
    </row>
    <row r="157" spans="1:18" ht="15" thickBot="1">
      <c r="A157" s="37">
        <f t="shared" si="10"/>
        <v>147</v>
      </c>
      <c r="B157" s="37">
        <f t="shared" si="10"/>
        <v>116</v>
      </c>
      <c r="C157" s="33" t="s">
        <v>293</v>
      </c>
      <c r="D157" s="37">
        <v>475</v>
      </c>
      <c r="E157" s="36">
        <v>50096</v>
      </c>
      <c r="F157" s="38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1">
        <v>0</v>
      </c>
      <c r="R157" s="3"/>
    </row>
    <row r="158" spans="1:18" s="14" customFormat="1" ht="15" thickBot="1">
      <c r="A158" s="37">
        <f t="shared" si="10"/>
        <v>148</v>
      </c>
      <c r="B158" s="37">
        <f t="shared" si="10"/>
        <v>117</v>
      </c>
      <c r="C158" s="33" t="s">
        <v>294</v>
      </c>
      <c r="D158" s="37">
        <v>204</v>
      </c>
      <c r="E158" s="33">
        <v>56338</v>
      </c>
      <c r="F158" s="33"/>
      <c r="G158" s="33"/>
      <c r="H158" s="33"/>
      <c r="I158" s="33" t="s">
        <v>148</v>
      </c>
      <c r="J158" s="33" t="s">
        <v>295</v>
      </c>
      <c r="K158" s="33" t="s">
        <v>149</v>
      </c>
      <c r="L158" s="33"/>
      <c r="M158" s="33"/>
      <c r="N158" s="33"/>
      <c r="O158" s="33"/>
      <c r="P158" s="33"/>
      <c r="Q158" s="1">
        <v>1</v>
      </c>
    </row>
    <row r="159" spans="1:18" ht="15" thickBot="1">
      <c r="A159" s="37">
        <f t="shared" si="10"/>
        <v>149</v>
      </c>
      <c r="B159" s="37">
        <f t="shared" si="10"/>
        <v>118</v>
      </c>
      <c r="C159" s="33" t="s">
        <v>296</v>
      </c>
      <c r="D159" s="37">
        <v>172</v>
      </c>
      <c r="E159" s="33">
        <v>337013</v>
      </c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1">
        <v>0</v>
      </c>
      <c r="R159" s="3"/>
    </row>
    <row r="160" spans="1:18" s="14" customFormat="1" ht="15" thickBot="1">
      <c r="A160" s="37">
        <f t="shared" si="10"/>
        <v>150</v>
      </c>
      <c r="B160" s="37">
        <f t="shared" si="10"/>
        <v>119</v>
      </c>
      <c r="C160" s="33" t="s">
        <v>297</v>
      </c>
      <c r="D160" s="37">
        <v>450</v>
      </c>
      <c r="E160" s="33">
        <v>3754944</v>
      </c>
      <c r="F160" s="33" t="s">
        <v>298</v>
      </c>
      <c r="G160" s="33" t="s">
        <v>189</v>
      </c>
      <c r="H160" s="33"/>
      <c r="I160" s="33"/>
      <c r="J160" s="33" t="s">
        <v>203</v>
      </c>
      <c r="K160" s="33" t="s">
        <v>299</v>
      </c>
      <c r="L160" s="33"/>
      <c r="M160" s="33"/>
      <c r="N160" s="33"/>
      <c r="O160" s="33"/>
      <c r="P160" s="33"/>
      <c r="Q160" s="1">
        <v>1</v>
      </c>
    </row>
    <row r="161" spans="1:18" ht="15" thickBot="1">
      <c r="A161" s="37">
        <f t="shared" si="10"/>
        <v>151</v>
      </c>
      <c r="B161" s="37">
        <f t="shared" si="10"/>
        <v>120</v>
      </c>
      <c r="C161" s="33" t="s">
        <v>300</v>
      </c>
      <c r="D161" s="37">
        <v>197</v>
      </c>
      <c r="E161" s="33">
        <v>187090</v>
      </c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1">
        <v>0</v>
      </c>
      <c r="R161" s="3"/>
    </row>
    <row r="162" spans="1:18" ht="15" thickBot="1">
      <c r="A162" s="37">
        <f t="shared" si="10"/>
        <v>152</v>
      </c>
      <c r="B162" s="37">
        <f t="shared" si="10"/>
        <v>121</v>
      </c>
      <c r="C162" s="33" t="s">
        <v>301</v>
      </c>
      <c r="D162" s="37">
        <v>520</v>
      </c>
      <c r="E162" s="33"/>
      <c r="F162" s="37" t="s">
        <v>69</v>
      </c>
      <c r="G162" s="33"/>
      <c r="H162" s="33" t="s">
        <v>172</v>
      </c>
      <c r="I162" s="33"/>
      <c r="J162" s="33" t="s">
        <v>234</v>
      </c>
      <c r="K162" s="33"/>
      <c r="L162" s="33"/>
      <c r="M162" s="33"/>
      <c r="N162" s="33"/>
      <c r="O162" s="33"/>
      <c r="P162" s="33"/>
      <c r="Q162" s="1">
        <v>0</v>
      </c>
      <c r="R162" s="3"/>
    </row>
    <row r="163" spans="1:18" ht="15" thickBot="1">
      <c r="A163" s="37">
        <f t="shared" si="10"/>
        <v>153</v>
      </c>
      <c r="B163" s="37">
        <f t="shared" si="10"/>
        <v>122</v>
      </c>
      <c r="C163" s="33" t="s">
        <v>302</v>
      </c>
      <c r="D163" s="37">
        <v>283</v>
      </c>
      <c r="E163" s="33">
        <v>55637</v>
      </c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1">
        <v>0</v>
      </c>
      <c r="R163" s="3"/>
    </row>
    <row r="164" spans="1:18" ht="15" thickBot="1">
      <c r="A164" s="37">
        <f t="shared" si="10"/>
        <v>154</v>
      </c>
      <c r="B164" s="37">
        <f t="shared" si="10"/>
        <v>123</v>
      </c>
      <c r="C164" s="33" t="s">
        <v>303</v>
      </c>
      <c r="D164" s="37">
        <v>329</v>
      </c>
      <c r="E164" s="33">
        <v>624383</v>
      </c>
      <c r="F164" s="33" t="s">
        <v>188</v>
      </c>
      <c r="G164" s="33" t="s">
        <v>189</v>
      </c>
      <c r="H164" s="33"/>
      <c r="I164" s="33"/>
      <c r="J164" s="33"/>
      <c r="K164" s="33"/>
      <c r="L164" s="33"/>
      <c r="M164" s="33"/>
      <c r="N164" s="33"/>
      <c r="O164" s="33"/>
      <c r="P164" s="33"/>
      <c r="Q164" s="1">
        <v>0</v>
      </c>
      <c r="R164" s="3"/>
    </row>
    <row r="165" spans="1:18" ht="15" thickBot="1">
      <c r="A165" s="37">
        <f t="shared" si="10"/>
        <v>155</v>
      </c>
      <c r="B165" s="37">
        <f t="shared" si="10"/>
        <v>124</v>
      </c>
      <c r="C165" s="33" t="s">
        <v>304</v>
      </c>
      <c r="D165" s="37">
        <v>292</v>
      </c>
      <c r="E165" s="33">
        <v>79808</v>
      </c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1">
        <v>0</v>
      </c>
      <c r="R165" s="3"/>
    </row>
    <row r="166" spans="1:18" ht="15" thickBot="1">
      <c r="A166" s="37">
        <f t="shared" si="10"/>
        <v>156</v>
      </c>
      <c r="B166" s="37">
        <f t="shared" si="10"/>
        <v>125</v>
      </c>
      <c r="C166" s="33" t="s">
        <v>305</v>
      </c>
      <c r="D166" s="37">
        <v>157</v>
      </c>
      <c r="E166" s="33">
        <v>55962</v>
      </c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1">
        <v>0</v>
      </c>
      <c r="R166" s="3"/>
    </row>
    <row r="167" spans="1:18" ht="15" thickBot="1">
      <c r="A167" s="37">
        <f t="shared" si="10"/>
        <v>157</v>
      </c>
      <c r="B167" s="37">
        <f t="shared" si="10"/>
        <v>126</v>
      </c>
      <c r="C167" s="33" t="s">
        <v>306</v>
      </c>
      <c r="D167" s="37">
        <v>185</v>
      </c>
      <c r="E167" s="33">
        <v>181571</v>
      </c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1">
        <v>0</v>
      </c>
      <c r="R167" s="3"/>
    </row>
    <row r="168" spans="1:18" s="14" customFormat="1" ht="15" thickBot="1">
      <c r="A168" s="37">
        <f t="shared" si="10"/>
        <v>158</v>
      </c>
      <c r="B168" s="37">
        <f t="shared" si="10"/>
        <v>127</v>
      </c>
      <c r="C168" s="33" t="s">
        <v>307</v>
      </c>
      <c r="D168" s="37">
        <v>459</v>
      </c>
      <c r="E168" s="33">
        <v>397085</v>
      </c>
      <c r="F168" s="33" t="s">
        <v>234</v>
      </c>
      <c r="G168" s="33" t="s">
        <v>135</v>
      </c>
      <c r="H168" s="33"/>
      <c r="I168" s="33"/>
      <c r="J168" s="33"/>
      <c r="K168" s="33" t="s">
        <v>86</v>
      </c>
      <c r="L168" s="33"/>
      <c r="M168" s="33"/>
      <c r="N168" s="33"/>
      <c r="O168" s="33" t="s">
        <v>308</v>
      </c>
      <c r="P168" s="33"/>
      <c r="Q168" s="1">
        <v>1</v>
      </c>
    </row>
    <row r="169" spans="1:18" s="14" customFormat="1" ht="15" thickBot="1">
      <c r="A169" s="37">
        <f t="shared" si="10"/>
        <v>159</v>
      </c>
      <c r="B169" s="37">
        <f t="shared" si="10"/>
        <v>128</v>
      </c>
      <c r="C169" s="33" t="s">
        <v>309</v>
      </c>
      <c r="D169" s="37">
        <v>80</v>
      </c>
      <c r="E169" s="33">
        <v>71371</v>
      </c>
      <c r="F169" s="33"/>
      <c r="G169" s="33"/>
      <c r="H169" s="33"/>
      <c r="I169" s="33"/>
      <c r="J169" s="33" t="s">
        <v>310</v>
      </c>
      <c r="K169" s="33" t="s">
        <v>311</v>
      </c>
      <c r="L169" s="33"/>
      <c r="M169" s="33"/>
      <c r="N169" s="33"/>
      <c r="O169" s="33"/>
      <c r="P169" s="33"/>
      <c r="Q169" s="1">
        <v>1</v>
      </c>
    </row>
    <row r="170" spans="1:18" ht="15" thickBot="1">
      <c r="A170" s="37">
        <f t="shared" si="10"/>
        <v>160</v>
      </c>
      <c r="B170" s="37">
        <f t="shared" si="10"/>
        <v>129</v>
      </c>
      <c r="C170" s="33" t="s">
        <v>312</v>
      </c>
      <c r="D170" s="37">
        <v>194</v>
      </c>
      <c r="E170" s="33">
        <v>72053</v>
      </c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1">
        <v>0</v>
      </c>
      <c r="R170" s="3"/>
    </row>
    <row r="171" spans="1:18" ht="15" thickBot="1">
      <c r="A171" s="37">
        <f t="shared" si="10"/>
        <v>161</v>
      </c>
      <c r="B171" s="37">
        <f t="shared" si="10"/>
        <v>130</v>
      </c>
      <c r="C171" s="33" t="s">
        <v>313</v>
      </c>
      <c r="D171" s="37">
        <v>261</v>
      </c>
      <c r="E171" s="33">
        <v>68968</v>
      </c>
      <c r="F171" s="33" t="s">
        <v>81</v>
      </c>
      <c r="G171" s="33" t="s">
        <v>208</v>
      </c>
      <c r="H171" s="33"/>
      <c r="I171" s="33"/>
      <c r="J171" s="33"/>
      <c r="K171" s="33"/>
      <c r="L171" s="33"/>
      <c r="M171" s="33"/>
      <c r="N171" s="33"/>
      <c r="O171" s="33"/>
      <c r="P171" s="33"/>
      <c r="Q171" s="1">
        <v>0</v>
      </c>
      <c r="R171" s="3"/>
    </row>
    <row r="172" spans="1:18" ht="15" thickBot="1">
      <c r="A172" s="37">
        <f t="shared" ref="A172:B187" si="11">A171+1</f>
        <v>162</v>
      </c>
      <c r="B172" s="37">
        <f t="shared" si="11"/>
        <v>131</v>
      </c>
      <c r="C172" s="33" t="s">
        <v>314</v>
      </c>
      <c r="D172" s="37">
        <v>208</v>
      </c>
      <c r="E172" s="33">
        <v>3800721</v>
      </c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1">
        <v>0</v>
      </c>
      <c r="R172" s="3"/>
    </row>
    <row r="173" spans="1:18" ht="15" thickBot="1">
      <c r="A173" s="37">
        <f t="shared" si="11"/>
        <v>163</v>
      </c>
      <c r="B173" s="37">
        <f t="shared" si="11"/>
        <v>132</v>
      </c>
      <c r="C173" s="33" t="s">
        <v>315</v>
      </c>
      <c r="D173" s="37">
        <v>379</v>
      </c>
      <c r="E173" s="33">
        <v>1368206</v>
      </c>
      <c r="F173" s="33"/>
      <c r="G173" s="33" t="s">
        <v>316</v>
      </c>
      <c r="H173" s="33"/>
      <c r="I173" s="33"/>
      <c r="J173" s="33" t="s">
        <v>139</v>
      </c>
      <c r="K173" s="33" t="s">
        <v>316</v>
      </c>
      <c r="L173" s="33"/>
      <c r="M173" s="33"/>
      <c r="N173" s="33"/>
      <c r="O173" s="33"/>
      <c r="P173" s="33"/>
      <c r="Q173" s="1">
        <v>1</v>
      </c>
      <c r="R173" s="3"/>
    </row>
    <row r="174" spans="1:18" ht="15" thickBot="1">
      <c r="A174" s="37">
        <f t="shared" si="11"/>
        <v>164</v>
      </c>
      <c r="B174" s="37">
        <f t="shared" si="11"/>
        <v>133</v>
      </c>
      <c r="C174" s="33" t="s">
        <v>317</v>
      </c>
      <c r="D174" s="37">
        <v>26</v>
      </c>
      <c r="E174" s="33">
        <v>58008</v>
      </c>
      <c r="F174" s="33" t="s">
        <v>261</v>
      </c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1">
        <v>0</v>
      </c>
      <c r="R174" s="3"/>
    </row>
    <row r="175" spans="1:18" ht="15" thickBot="1">
      <c r="A175" s="37">
        <f t="shared" si="11"/>
        <v>165</v>
      </c>
      <c r="B175" s="37">
        <f t="shared" si="11"/>
        <v>134</v>
      </c>
      <c r="C175" s="33" t="s">
        <v>318</v>
      </c>
      <c r="D175" s="37">
        <v>272</v>
      </c>
      <c r="E175" s="33">
        <v>78187</v>
      </c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1">
        <v>0</v>
      </c>
      <c r="R175" s="3"/>
    </row>
    <row r="176" spans="1:18" ht="15" thickBot="1">
      <c r="A176" s="37">
        <f t="shared" si="11"/>
        <v>166</v>
      </c>
      <c r="B176" s="37">
        <f t="shared" si="11"/>
        <v>135</v>
      </c>
      <c r="C176" s="33" t="s">
        <v>319</v>
      </c>
      <c r="D176" s="37">
        <v>130</v>
      </c>
      <c r="E176" s="33">
        <v>159977</v>
      </c>
      <c r="F176" s="37" t="s">
        <v>234</v>
      </c>
      <c r="G176" s="33" t="s">
        <v>135</v>
      </c>
      <c r="H176" s="33"/>
      <c r="I176" s="33"/>
      <c r="J176" s="33"/>
      <c r="K176" s="33"/>
      <c r="L176" s="33"/>
      <c r="M176" s="33"/>
      <c r="N176" s="33"/>
      <c r="O176" s="33"/>
      <c r="P176" s="33"/>
      <c r="Q176" s="1">
        <v>0</v>
      </c>
      <c r="R176" s="3"/>
    </row>
    <row r="177" spans="1:18" ht="15" thickBot="1">
      <c r="A177" s="37">
        <f t="shared" si="11"/>
        <v>167</v>
      </c>
      <c r="B177" s="37">
        <f t="shared" si="11"/>
        <v>136</v>
      </c>
      <c r="C177" s="33" t="s">
        <v>320</v>
      </c>
      <c r="D177" s="37">
        <v>238</v>
      </c>
      <c r="E177" s="33">
        <v>139954</v>
      </c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1">
        <v>0</v>
      </c>
      <c r="R177" s="3"/>
    </row>
    <row r="178" spans="1:18" ht="15" thickBot="1">
      <c r="A178" s="37">
        <f t="shared" si="11"/>
        <v>168</v>
      </c>
      <c r="B178" s="37">
        <f t="shared" si="11"/>
        <v>137</v>
      </c>
      <c r="C178" s="33" t="s">
        <v>321</v>
      </c>
      <c r="D178" s="37">
        <v>50</v>
      </c>
      <c r="E178" s="33">
        <v>71086</v>
      </c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1">
        <v>0</v>
      </c>
      <c r="R178" s="3"/>
    </row>
    <row r="179" spans="1:18" s="14" customFormat="1" ht="15" thickBot="1">
      <c r="A179" s="37">
        <f t="shared" si="11"/>
        <v>169</v>
      </c>
      <c r="B179" s="37">
        <f t="shared" si="11"/>
        <v>138</v>
      </c>
      <c r="C179" s="33" t="s">
        <v>322</v>
      </c>
      <c r="D179" s="37">
        <v>332</v>
      </c>
      <c r="E179" s="33">
        <v>52560</v>
      </c>
      <c r="F179" s="33" t="s">
        <v>323</v>
      </c>
      <c r="G179" s="33" t="s">
        <v>324</v>
      </c>
      <c r="H179" s="33" t="s">
        <v>325</v>
      </c>
      <c r="I179" s="33" t="s">
        <v>156</v>
      </c>
      <c r="J179" s="33" t="s">
        <v>91</v>
      </c>
      <c r="K179" s="33" t="s">
        <v>193</v>
      </c>
      <c r="L179" s="33"/>
      <c r="M179" s="33"/>
      <c r="N179" s="33"/>
      <c r="O179" s="33"/>
      <c r="P179" s="33"/>
      <c r="Q179" s="1">
        <v>1</v>
      </c>
    </row>
    <row r="180" spans="1:18" s="14" customFormat="1" ht="15" thickBot="1">
      <c r="A180" s="37">
        <f t="shared" si="11"/>
        <v>170</v>
      </c>
      <c r="B180" s="37">
        <f t="shared" si="11"/>
        <v>139</v>
      </c>
      <c r="C180" s="33" t="s">
        <v>326</v>
      </c>
      <c r="D180" s="37">
        <v>68</v>
      </c>
      <c r="E180" s="33">
        <v>265852</v>
      </c>
      <c r="F180" s="33"/>
      <c r="G180" s="33" t="s">
        <v>327</v>
      </c>
      <c r="H180" s="33" t="s">
        <v>218</v>
      </c>
      <c r="I180" s="33" t="s">
        <v>82</v>
      </c>
      <c r="J180" s="33" t="s">
        <v>328</v>
      </c>
      <c r="K180" s="33" t="s">
        <v>329</v>
      </c>
      <c r="L180" s="33"/>
      <c r="M180" s="33"/>
      <c r="N180" s="33"/>
      <c r="O180" s="33"/>
      <c r="P180" s="33"/>
      <c r="Q180" s="1">
        <v>1</v>
      </c>
    </row>
    <row r="181" spans="1:18" ht="15" thickBot="1">
      <c r="A181" s="37">
        <f t="shared" si="11"/>
        <v>171</v>
      </c>
      <c r="B181" s="37">
        <f t="shared" si="11"/>
        <v>140</v>
      </c>
      <c r="C181" s="33" t="s">
        <v>330</v>
      </c>
      <c r="D181" s="37">
        <v>40</v>
      </c>
      <c r="E181" s="33">
        <v>318879</v>
      </c>
      <c r="F181" s="33"/>
      <c r="G181" s="33" t="s">
        <v>131</v>
      </c>
      <c r="H181" s="33"/>
      <c r="I181" s="33"/>
      <c r="J181" s="33" t="s">
        <v>223</v>
      </c>
      <c r="K181" s="33"/>
      <c r="L181" s="33"/>
      <c r="M181" s="33"/>
      <c r="N181" s="33"/>
      <c r="O181" s="33"/>
      <c r="P181" s="33"/>
      <c r="Q181" s="1">
        <v>0</v>
      </c>
      <c r="R181" s="3"/>
    </row>
    <row r="182" spans="1:18" ht="15" thickBot="1">
      <c r="A182" s="37">
        <f t="shared" si="11"/>
        <v>172</v>
      </c>
      <c r="B182" s="37">
        <f t="shared" si="11"/>
        <v>141</v>
      </c>
      <c r="C182" s="33" t="s">
        <v>331</v>
      </c>
      <c r="D182" s="37">
        <v>226</v>
      </c>
      <c r="E182" s="33">
        <v>328609</v>
      </c>
      <c r="F182" s="33" t="s">
        <v>332</v>
      </c>
      <c r="G182" s="33"/>
      <c r="H182" s="33"/>
      <c r="I182" s="33"/>
      <c r="J182" s="33" t="s">
        <v>72</v>
      </c>
      <c r="K182" s="33" t="s">
        <v>333</v>
      </c>
      <c r="L182" s="33"/>
      <c r="M182" s="33"/>
      <c r="N182" s="33" t="s">
        <v>139</v>
      </c>
      <c r="O182" s="33"/>
      <c r="P182" s="33"/>
      <c r="Q182" s="1">
        <v>0</v>
      </c>
      <c r="R182" s="3"/>
    </row>
    <row r="183" spans="1:18" s="14" customFormat="1" ht="15" thickBot="1">
      <c r="A183" s="37">
        <f t="shared" si="11"/>
        <v>173</v>
      </c>
      <c r="B183" s="37">
        <f t="shared" si="11"/>
        <v>142</v>
      </c>
      <c r="C183" s="33" t="s">
        <v>334</v>
      </c>
      <c r="D183" s="37">
        <v>123</v>
      </c>
      <c r="E183" s="33">
        <v>76427</v>
      </c>
      <c r="F183" s="33" t="s">
        <v>121</v>
      </c>
      <c r="G183" s="33" t="s">
        <v>137</v>
      </c>
      <c r="H183" s="33"/>
      <c r="I183" s="33" t="s">
        <v>135</v>
      </c>
      <c r="J183" s="33" t="s">
        <v>139</v>
      </c>
      <c r="K183" s="33" t="s">
        <v>335</v>
      </c>
      <c r="L183" s="33"/>
      <c r="M183" s="33"/>
      <c r="N183" s="33"/>
      <c r="O183" s="33"/>
      <c r="P183" s="33"/>
      <c r="Q183" s="1">
        <v>1</v>
      </c>
    </row>
    <row r="184" spans="1:18" ht="15" thickBot="1">
      <c r="A184" s="37">
        <f t="shared" si="11"/>
        <v>174</v>
      </c>
      <c r="B184" s="37">
        <f t="shared" si="11"/>
        <v>143</v>
      </c>
      <c r="C184" s="33" t="s">
        <v>336</v>
      </c>
      <c r="D184" s="37">
        <v>9</v>
      </c>
      <c r="E184" s="33">
        <v>474164</v>
      </c>
      <c r="F184" s="33" t="s">
        <v>242</v>
      </c>
      <c r="G184" s="33" t="s">
        <v>337</v>
      </c>
      <c r="H184" s="33"/>
      <c r="I184" s="33" t="s">
        <v>338</v>
      </c>
      <c r="J184" s="33" t="s">
        <v>234</v>
      </c>
      <c r="K184" s="33" t="s">
        <v>193</v>
      </c>
      <c r="L184" s="33"/>
      <c r="M184" s="33"/>
      <c r="N184" s="33"/>
      <c r="O184" s="33"/>
      <c r="P184" s="33"/>
      <c r="Q184" s="1">
        <v>1</v>
      </c>
      <c r="R184" s="3"/>
    </row>
    <row r="185" spans="1:18" s="14" customFormat="1" ht="15" thickBot="1">
      <c r="A185" s="37">
        <f t="shared" si="11"/>
        <v>175</v>
      </c>
      <c r="B185" s="37">
        <f t="shared" si="11"/>
        <v>144</v>
      </c>
      <c r="C185" s="33" t="s">
        <v>339</v>
      </c>
      <c r="D185" s="37">
        <v>2</v>
      </c>
      <c r="E185" s="33">
        <v>2475343</v>
      </c>
      <c r="F185" s="33"/>
      <c r="G185" s="33" t="s">
        <v>184</v>
      </c>
      <c r="H185" s="33"/>
      <c r="I185" s="33" t="s">
        <v>282</v>
      </c>
      <c r="J185" s="33" t="s">
        <v>283</v>
      </c>
      <c r="K185" s="33" t="s">
        <v>284</v>
      </c>
      <c r="L185" s="33"/>
      <c r="M185" s="33"/>
      <c r="N185" s="33"/>
      <c r="O185" s="33"/>
      <c r="P185" s="33"/>
      <c r="Q185" s="1">
        <v>1</v>
      </c>
    </row>
    <row r="186" spans="1:18" ht="15" thickBot="1">
      <c r="A186" s="37">
        <f t="shared" si="11"/>
        <v>176</v>
      </c>
      <c r="B186" s="37">
        <f t="shared" si="11"/>
        <v>145</v>
      </c>
      <c r="C186" s="33" t="s">
        <v>340</v>
      </c>
      <c r="D186" s="37">
        <v>236</v>
      </c>
      <c r="E186" s="33">
        <v>920279</v>
      </c>
      <c r="F186" s="33"/>
      <c r="G186" s="33" t="s">
        <v>222</v>
      </c>
      <c r="H186" s="33"/>
      <c r="I186" s="33" t="s">
        <v>341</v>
      </c>
      <c r="J186" s="33" t="s">
        <v>106</v>
      </c>
      <c r="K186" s="33">
        <v>2010.06</v>
      </c>
      <c r="L186" s="33"/>
      <c r="M186" s="33"/>
      <c r="N186" s="33"/>
      <c r="O186" s="33"/>
      <c r="P186" s="33"/>
      <c r="Q186" s="1">
        <v>1</v>
      </c>
      <c r="R186" s="3"/>
    </row>
    <row r="187" spans="1:18" s="14" customFormat="1" ht="15" thickBot="1">
      <c r="A187" s="37">
        <f t="shared" si="11"/>
        <v>177</v>
      </c>
      <c r="B187" s="37">
        <f t="shared" si="11"/>
        <v>146</v>
      </c>
      <c r="C187" s="33" t="s">
        <v>342</v>
      </c>
      <c r="D187" s="37">
        <v>148</v>
      </c>
      <c r="E187" s="33">
        <v>374018</v>
      </c>
      <c r="F187" s="33"/>
      <c r="G187" s="33" t="s">
        <v>137</v>
      </c>
      <c r="H187" s="33" t="s">
        <v>343</v>
      </c>
      <c r="I187" s="33" t="s">
        <v>155</v>
      </c>
      <c r="J187" s="33"/>
      <c r="K187" s="33" t="s">
        <v>132</v>
      </c>
      <c r="L187" s="33"/>
      <c r="M187" s="33"/>
      <c r="N187" s="33" t="s">
        <v>344</v>
      </c>
      <c r="O187" s="33"/>
      <c r="P187" s="33"/>
      <c r="Q187" s="1">
        <v>1</v>
      </c>
    </row>
    <row r="188" spans="1:18" s="14" customFormat="1" ht="15" thickBot="1">
      <c r="A188" s="37">
        <f t="shared" ref="A188:B203" si="12">A187+1</f>
        <v>178</v>
      </c>
      <c r="B188" s="37">
        <f t="shared" si="12"/>
        <v>147</v>
      </c>
      <c r="C188" s="33" t="s">
        <v>345</v>
      </c>
      <c r="D188" s="37">
        <v>316</v>
      </c>
      <c r="E188" s="33">
        <v>275360</v>
      </c>
      <c r="F188" s="33"/>
      <c r="G188" s="33" t="s">
        <v>184</v>
      </c>
      <c r="H188" s="33"/>
      <c r="I188" s="33" t="s">
        <v>324</v>
      </c>
      <c r="J188" s="33" t="s">
        <v>346</v>
      </c>
      <c r="K188" s="33" t="s">
        <v>347</v>
      </c>
      <c r="L188" s="33"/>
      <c r="M188" s="33"/>
      <c r="N188" s="33"/>
      <c r="O188" s="33"/>
      <c r="P188" s="33"/>
      <c r="Q188" s="1">
        <v>1</v>
      </c>
    </row>
    <row r="189" spans="1:18" ht="15" thickBot="1">
      <c r="A189" s="37">
        <f t="shared" si="12"/>
        <v>179</v>
      </c>
      <c r="B189" s="37">
        <f t="shared" si="12"/>
        <v>148</v>
      </c>
      <c r="C189" s="33" t="s">
        <v>348</v>
      </c>
      <c r="D189" s="37">
        <v>47</v>
      </c>
      <c r="E189" s="33">
        <v>50784</v>
      </c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1">
        <v>0</v>
      </c>
      <c r="R189" s="3"/>
    </row>
    <row r="190" spans="1:18" ht="15" thickBot="1">
      <c r="A190" s="37">
        <f t="shared" si="12"/>
        <v>180</v>
      </c>
      <c r="B190" s="37">
        <f t="shared" si="12"/>
        <v>149</v>
      </c>
      <c r="C190" s="33" t="s">
        <v>349</v>
      </c>
      <c r="D190" s="37">
        <v>342</v>
      </c>
      <c r="E190" s="33">
        <v>1164066</v>
      </c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1">
        <v>0</v>
      </c>
      <c r="R190" s="3"/>
    </row>
    <row r="191" spans="1:18" s="14" customFormat="1" ht="15" thickBot="1">
      <c r="A191" s="37">
        <f t="shared" si="12"/>
        <v>181</v>
      </c>
      <c r="B191" s="37">
        <f t="shared" si="12"/>
        <v>150</v>
      </c>
      <c r="C191" s="33" t="s">
        <v>350</v>
      </c>
      <c r="D191" s="37">
        <v>318</v>
      </c>
      <c r="E191" s="33">
        <v>114378</v>
      </c>
      <c r="F191" s="33"/>
      <c r="G191" s="33"/>
      <c r="H191" s="33" t="s">
        <v>351</v>
      </c>
      <c r="I191" s="33"/>
      <c r="J191" s="33" t="s">
        <v>352</v>
      </c>
      <c r="K191" s="33" t="s">
        <v>122</v>
      </c>
      <c r="L191" s="33"/>
      <c r="M191" s="33"/>
      <c r="N191" s="33"/>
      <c r="O191" s="33"/>
      <c r="P191" s="33"/>
      <c r="Q191" s="1">
        <v>1</v>
      </c>
    </row>
    <row r="192" spans="1:18" s="14" customFormat="1" ht="15" thickBot="1">
      <c r="A192" s="37">
        <f t="shared" si="12"/>
        <v>182</v>
      </c>
      <c r="B192" s="37">
        <f t="shared" si="12"/>
        <v>151</v>
      </c>
      <c r="C192" s="33" t="s">
        <v>353</v>
      </c>
      <c r="D192" s="37">
        <v>362</v>
      </c>
      <c r="E192" s="33">
        <v>271805</v>
      </c>
      <c r="F192" s="33"/>
      <c r="G192" s="33"/>
      <c r="H192" s="33" t="s">
        <v>139</v>
      </c>
      <c r="I192" s="33" t="s">
        <v>354</v>
      </c>
      <c r="J192" s="33" t="s">
        <v>85</v>
      </c>
      <c r="K192" s="33" t="s">
        <v>355</v>
      </c>
      <c r="L192" s="33"/>
      <c r="M192" s="33"/>
      <c r="N192" s="33"/>
      <c r="O192" s="33"/>
      <c r="P192" s="33"/>
      <c r="Q192" s="1">
        <v>1</v>
      </c>
    </row>
    <row r="193" spans="1:18" ht="15" thickBot="1">
      <c r="A193" s="37">
        <f t="shared" si="12"/>
        <v>183</v>
      </c>
      <c r="B193" s="37">
        <f t="shared" si="12"/>
        <v>152</v>
      </c>
      <c r="C193" s="33" t="s">
        <v>356</v>
      </c>
      <c r="D193" s="37">
        <v>430</v>
      </c>
      <c r="E193" s="33">
        <v>594897</v>
      </c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1">
        <v>0</v>
      </c>
      <c r="R193" s="3"/>
    </row>
    <row r="194" spans="1:18" s="14" customFormat="1" ht="15" thickBot="1">
      <c r="A194" s="37">
        <f t="shared" si="12"/>
        <v>184</v>
      </c>
      <c r="B194" s="37">
        <f t="shared" si="12"/>
        <v>153</v>
      </c>
      <c r="C194" s="33" t="s">
        <v>357</v>
      </c>
      <c r="D194" s="37">
        <v>25</v>
      </c>
      <c r="E194" s="33">
        <f>102969*57+10000000</f>
        <v>15869233</v>
      </c>
      <c r="F194" s="37" t="s">
        <v>358</v>
      </c>
      <c r="G194" s="33"/>
      <c r="H194" s="33" t="s">
        <v>218</v>
      </c>
      <c r="I194" s="33"/>
      <c r="J194" s="33" t="s">
        <v>106</v>
      </c>
      <c r="K194" s="33" t="s">
        <v>329</v>
      </c>
      <c r="L194" s="33"/>
      <c r="M194" s="33"/>
      <c r="N194" s="33"/>
      <c r="O194" s="33"/>
      <c r="P194" s="33"/>
      <c r="Q194" s="1">
        <v>1</v>
      </c>
    </row>
    <row r="195" spans="1:18" ht="15" thickBot="1">
      <c r="A195" s="37">
        <f t="shared" si="12"/>
        <v>185</v>
      </c>
      <c r="B195" s="37">
        <f t="shared" si="12"/>
        <v>154</v>
      </c>
      <c r="C195" s="33" t="s">
        <v>359</v>
      </c>
      <c r="D195" s="37">
        <v>471</v>
      </c>
      <c r="E195" s="33">
        <v>122767</v>
      </c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1">
        <v>0</v>
      </c>
      <c r="R195" s="3"/>
    </row>
    <row r="196" spans="1:18" ht="15" thickBot="1">
      <c r="A196" s="37">
        <f t="shared" si="12"/>
        <v>186</v>
      </c>
      <c r="B196" s="37">
        <f t="shared" si="12"/>
        <v>155</v>
      </c>
      <c r="C196" s="33" t="s">
        <v>360</v>
      </c>
      <c r="D196" s="37">
        <v>23</v>
      </c>
      <c r="E196" s="33">
        <v>350877</v>
      </c>
      <c r="F196" s="33"/>
      <c r="G196" s="33"/>
      <c r="H196" s="33"/>
      <c r="I196" s="33" t="s">
        <v>361</v>
      </c>
      <c r="J196" s="33" t="s">
        <v>261</v>
      </c>
      <c r="K196" s="33" t="s">
        <v>159</v>
      </c>
      <c r="L196" s="33"/>
      <c r="M196" s="33"/>
      <c r="N196" s="33"/>
      <c r="O196" s="33"/>
      <c r="P196" s="33"/>
      <c r="Q196" s="1">
        <v>1</v>
      </c>
      <c r="R196" s="3"/>
    </row>
    <row r="197" spans="1:18" ht="15" thickBot="1">
      <c r="A197" s="37">
        <f t="shared" si="12"/>
        <v>187</v>
      </c>
      <c r="B197" s="37">
        <f t="shared" si="12"/>
        <v>156</v>
      </c>
      <c r="C197" s="33" t="s">
        <v>362</v>
      </c>
      <c r="D197" s="37">
        <v>11</v>
      </c>
      <c r="E197" s="33">
        <v>105000</v>
      </c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1">
        <v>0</v>
      </c>
      <c r="R197" s="3"/>
    </row>
    <row r="198" spans="1:18" ht="15" thickBot="1">
      <c r="A198" s="37">
        <f t="shared" si="12"/>
        <v>188</v>
      </c>
      <c r="B198" s="37">
        <f t="shared" si="12"/>
        <v>157</v>
      </c>
      <c r="C198" s="33" t="s">
        <v>363</v>
      </c>
      <c r="D198" s="37">
        <v>493</v>
      </c>
      <c r="E198" s="33">
        <v>107094</v>
      </c>
      <c r="F198" s="37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1">
        <v>1</v>
      </c>
      <c r="R198" s="3"/>
    </row>
    <row r="199" spans="1:18" s="14" customFormat="1" ht="15" thickBot="1">
      <c r="A199" s="37">
        <f t="shared" si="12"/>
        <v>189</v>
      </c>
      <c r="B199" s="37">
        <f t="shared" si="12"/>
        <v>158</v>
      </c>
      <c r="C199" s="33" t="s">
        <v>364</v>
      </c>
      <c r="D199" s="37">
        <v>517</v>
      </c>
      <c r="E199" s="33">
        <v>10000000</v>
      </c>
      <c r="F199" s="37" t="s">
        <v>268</v>
      </c>
      <c r="G199" s="33" t="s">
        <v>156</v>
      </c>
      <c r="H199" s="33" t="s">
        <v>142</v>
      </c>
      <c r="I199" s="33"/>
      <c r="J199" s="33" t="s">
        <v>268</v>
      </c>
      <c r="K199" s="33" t="s">
        <v>365</v>
      </c>
      <c r="L199" s="33"/>
      <c r="M199" s="33"/>
      <c r="N199" s="33"/>
      <c r="O199" s="33"/>
      <c r="P199" s="33"/>
      <c r="Q199" s="1">
        <v>1</v>
      </c>
    </row>
    <row r="200" spans="1:18" s="14" customFormat="1" ht="15" thickBot="1">
      <c r="A200" s="37">
        <f t="shared" si="12"/>
        <v>190</v>
      </c>
      <c r="B200" s="37">
        <f t="shared" si="12"/>
        <v>159</v>
      </c>
      <c r="C200" s="33" t="s">
        <v>366</v>
      </c>
      <c r="D200" s="37">
        <v>503</v>
      </c>
      <c r="E200" s="33">
        <v>30000000</v>
      </c>
      <c r="F200" s="37" t="s">
        <v>18</v>
      </c>
      <c r="G200" s="33" t="s">
        <v>122</v>
      </c>
      <c r="H200" s="33" t="s">
        <v>367</v>
      </c>
      <c r="I200" s="33" t="s">
        <v>191</v>
      </c>
      <c r="J200" s="33"/>
      <c r="K200" s="33" t="s">
        <v>54</v>
      </c>
      <c r="L200" s="33"/>
      <c r="M200" s="33"/>
      <c r="N200" s="33"/>
      <c r="O200" s="33"/>
      <c r="P200" s="33"/>
      <c r="Q200" s="1">
        <v>1</v>
      </c>
    </row>
    <row r="201" spans="1:18" s="14" customFormat="1" ht="15" thickBot="1">
      <c r="A201" s="37">
        <f t="shared" si="12"/>
        <v>191</v>
      </c>
      <c r="B201" s="37">
        <f t="shared" si="12"/>
        <v>160</v>
      </c>
      <c r="C201" s="33" t="s">
        <v>368</v>
      </c>
      <c r="D201" s="37">
        <v>509</v>
      </c>
      <c r="E201" s="33">
        <v>40010457</v>
      </c>
      <c r="F201" s="37" t="s">
        <v>69</v>
      </c>
      <c r="G201" s="33"/>
      <c r="H201" s="33" t="s">
        <v>369</v>
      </c>
      <c r="I201" s="33"/>
      <c r="J201" s="33" t="s">
        <v>72</v>
      </c>
      <c r="K201" s="33" t="s">
        <v>311</v>
      </c>
      <c r="L201" s="33"/>
      <c r="M201" s="33"/>
      <c r="N201" s="33"/>
      <c r="O201" s="33"/>
      <c r="P201" s="33"/>
      <c r="Q201" s="1">
        <v>1</v>
      </c>
    </row>
    <row r="202" spans="1:18" s="14" customFormat="1" ht="15" thickBot="1">
      <c r="A202" s="37">
        <f t="shared" si="12"/>
        <v>192</v>
      </c>
      <c r="B202" s="37">
        <f t="shared" si="12"/>
        <v>161</v>
      </c>
      <c r="C202" s="33" t="s">
        <v>370</v>
      </c>
      <c r="D202" s="37">
        <v>176</v>
      </c>
      <c r="E202" s="33">
        <v>87486</v>
      </c>
      <c r="F202" s="33"/>
      <c r="G202" s="33"/>
      <c r="H202" s="33"/>
      <c r="I202" s="33" t="s">
        <v>116</v>
      </c>
      <c r="J202" s="33"/>
      <c r="K202" s="33">
        <v>2010.05</v>
      </c>
      <c r="L202" s="33"/>
      <c r="M202" s="33"/>
      <c r="N202" s="33"/>
      <c r="O202" s="33"/>
      <c r="P202" s="33"/>
      <c r="Q202" s="1">
        <v>1</v>
      </c>
    </row>
    <row r="203" spans="1:18" s="14" customFormat="1" ht="15" thickBot="1">
      <c r="A203" s="37">
        <f t="shared" si="12"/>
        <v>193</v>
      </c>
      <c r="B203" s="37">
        <f t="shared" si="12"/>
        <v>162</v>
      </c>
      <c r="C203" s="33" t="s">
        <v>371</v>
      </c>
      <c r="D203" s="37">
        <v>531</v>
      </c>
      <c r="E203" s="33">
        <v>11000000</v>
      </c>
      <c r="F203" s="33"/>
      <c r="G203" s="33" t="s">
        <v>156</v>
      </c>
      <c r="H203" s="33" t="s">
        <v>255</v>
      </c>
      <c r="I203" s="33" t="s">
        <v>107</v>
      </c>
      <c r="J203" s="33" t="s">
        <v>89</v>
      </c>
      <c r="K203" s="33" t="s">
        <v>54</v>
      </c>
      <c r="L203" s="33"/>
      <c r="M203" s="33"/>
      <c r="N203" s="33"/>
      <c r="O203" s="33"/>
      <c r="P203" s="33"/>
      <c r="Q203" s="1">
        <v>1</v>
      </c>
    </row>
    <row r="204" spans="1:18" ht="15" thickBot="1">
      <c r="A204" s="37">
        <f t="shared" ref="A204:B219" si="13">A203+1</f>
        <v>194</v>
      </c>
      <c r="B204" s="37">
        <f t="shared" si="13"/>
        <v>163</v>
      </c>
      <c r="C204" s="33" t="s">
        <v>372</v>
      </c>
      <c r="D204" s="37">
        <v>419</v>
      </c>
      <c r="E204" s="33">
        <v>211630</v>
      </c>
      <c r="F204" s="33"/>
      <c r="G204" s="33" t="s">
        <v>122</v>
      </c>
      <c r="H204" s="33"/>
      <c r="I204" s="33"/>
      <c r="J204" s="33"/>
      <c r="K204" s="33"/>
      <c r="L204" s="33"/>
      <c r="M204" s="33"/>
      <c r="N204" s="33"/>
      <c r="O204" s="33"/>
      <c r="P204" s="33"/>
      <c r="Q204" s="1">
        <v>0</v>
      </c>
      <c r="R204" s="3"/>
    </row>
    <row r="205" spans="1:18" ht="15" thickBot="1">
      <c r="A205" s="37">
        <f t="shared" si="13"/>
        <v>195</v>
      </c>
      <c r="B205" s="37">
        <f t="shared" si="13"/>
        <v>164</v>
      </c>
      <c r="C205" s="33" t="s">
        <v>373</v>
      </c>
      <c r="D205" s="37">
        <v>55</v>
      </c>
      <c r="E205" s="33">
        <v>435880</v>
      </c>
      <c r="F205" s="33" t="s">
        <v>89</v>
      </c>
      <c r="G205" s="33"/>
      <c r="H205" s="33"/>
      <c r="I205" s="33"/>
      <c r="J205" s="33" t="s">
        <v>374</v>
      </c>
      <c r="K205" s="33"/>
      <c r="L205" s="33"/>
      <c r="M205" s="33"/>
      <c r="N205" s="33"/>
      <c r="O205" s="33"/>
      <c r="P205" s="33"/>
      <c r="Q205" s="1">
        <v>0</v>
      </c>
      <c r="R205" s="3"/>
    </row>
    <row r="206" spans="1:18" ht="15" thickBot="1">
      <c r="A206" s="37">
        <f t="shared" si="13"/>
        <v>196</v>
      </c>
      <c r="B206" s="37">
        <f t="shared" si="13"/>
        <v>165</v>
      </c>
      <c r="C206" s="33" t="s">
        <v>375</v>
      </c>
      <c r="D206" s="37">
        <v>289</v>
      </c>
      <c r="E206" s="33">
        <v>60833</v>
      </c>
      <c r="F206" s="33" t="s">
        <v>81</v>
      </c>
      <c r="G206" s="33" t="s">
        <v>208</v>
      </c>
      <c r="H206" s="33"/>
      <c r="I206" s="33"/>
      <c r="J206" s="33"/>
      <c r="K206" s="33"/>
      <c r="L206" s="33"/>
      <c r="M206" s="33"/>
      <c r="N206" s="33"/>
      <c r="O206" s="33"/>
      <c r="P206" s="33"/>
      <c r="Q206" s="1">
        <v>0</v>
      </c>
      <c r="R206" s="3"/>
    </row>
    <row r="207" spans="1:18" ht="15" thickBot="1">
      <c r="A207" s="37">
        <f t="shared" si="13"/>
        <v>197</v>
      </c>
      <c r="B207" s="37">
        <f t="shared" si="13"/>
        <v>166</v>
      </c>
      <c r="C207" s="33" t="s">
        <v>376</v>
      </c>
      <c r="D207" s="37">
        <v>163</v>
      </c>
      <c r="E207" s="33">
        <v>86838</v>
      </c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1">
        <v>0</v>
      </c>
      <c r="R207" s="3"/>
    </row>
    <row r="208" spans="1:18" ht="15" thickBot="1">
      <c r="A208" s="37">
        <f t="shared" si="13"/>
        <v>198</v>
      </c>
      <c r="B208" s="37">
        <f t="shared" si="13"/>
        <v>167</v>
      </c>
      <c r="C208" s="33" t="s">
        <v>377</v>
      </c>
      <c r="D208" s="37">
        <v>67</v>
      </c>
      <c r="E208" s="33">
        <v>1288515</v>
      </c>
      <c r="F208" s="33"/>
      <c r="G208" s="33" t="s">
        <v>222</v>
      </c>
      <c r="H208" s="33"/>
      <c r="I208" s="33"/>
      <c r="J208" s="33" t="s">
        <v>211</v>
      </c>
      <c r="K208" s="33" t="s">
        <v>144</v>
      </c>
      <c r="L208" s="33"/>
      <c r="M208" s="33"/>
      <c r="N208" s="33"/>
      <c r="O208" s="33"/>
      <c r="P208" s="33"/>
      <c r="Q208" s="1">
        <v>0</v>
      </c>
      <c r="R208" s="3"/>
    </row>
    <row r="209" spans="1:18" ht="15" thickBot="1">
      <c r="A209" s="37">
        <f t="shared" si="13"/>
        <v>199</v>
      </c>
      <c r="B209" s="37">
        <f t="shared" si="13"/>
        <v>168</v>
      </c>
      <c r="C209" s="33" t="s">
        <v>378</v>
      </c>
      <c r="D209" s="37">
        <v>527</v>
      </c>
      <c r="E209" s="33">
        <v>9700497</v>
      </c>
      <c r="F209" s="33" t="s">
        <v>379</v>
      </c>
      <c r="G209" s="33" t="s">
        <v>146</v>
      </c>
      <c r="H209" s="33" t="s">
        <v>142</v>
      </c>
      <c r="I209" s="33"/>
      <c r="J209" s="33" t="s">
        <v>123</v>
      </c>
      <c r="K209" s="33" t="s">
        <v>107</v>
      </c>
      <c r="L209" s="33"/>
      <c r="M209" s="33"/>
      <c r="N209" s="33"/>
      <c r="O209" s="33"/>
      <c r="P209" s="33"/>
      <c r="Q209" s="1">
        <v>1</v>
      </c>
      <c r="R209" s="3"/>
    </row>
    <row r="210" spans="1:18" ht="15" thickBot="1">
      <c r="A210" s="37">
        <f t="shared" si="13"/>
        <v>200</v>
      </c>
      <c r="B210" s="37">
        <f t="shared" si="13"/>
        <v>169</v>
      </c>
      <c r="C210" s="33" t="s">
        <v>380</v>
      </c>
      <c r="D210" s="37">
        <v>235</v>
      </c>
      <c r="E210" s="33">
        <v>78489</v>
      </c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1">
        <v>0</v>
      </c>
      <c r="R210" s="3"/>
    </row>
    <row r="211" spans="1:18" ht="15" thickBot="1">
      <c r="A211" s="37">
        <f t="shared" si="13"/>
        <v>201</v>
      </c>
      <c r="B211" s="37">
        <f t="shared" si="13"/>
        <v>170</v>
      </c>
      <c r="C211" s="33" t="s">
        <v>381</v>
      </c>
      <c r="D211" s="37">
        <v>383</v>
      </c>
      <c r="E211" s="33">
        <v>678903</v>
      </c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1">
        <v>0</v>
      </c>
      <c r="R211" s="3"/>
    </row>
    <row r="212" spans="1:18" ht="15" thickBot="1">
      <c r="A212" s="37">
        <f t="shared" si="13"/>
        <v>202</v>
      </c>
      <c r="B212" s="37">
        <f t="shared" si="13"/>
        <v>171</v>
      </c>
      <c r="C212" s="33" t="s">
        <v>382</v>
      </c>
      <c r="D212" s="37">
        <v>412</v>
      </c>
      <c r="E212" s="33">
        <v>284063</v>
      </c>
      <c r="F212" s="33" t="s">
        <v>69</v>
      </c>
      <c r="G212" s="33" t="s">
        <v>208</v>
      </c>
      <c r="H212" s="33"/>
      <c r="I212" s="33"/>
      <c r="J212" s="33" t="s">
        <v>383</v>
      </c>
      <c r="K212" s="33"/>
      <c r="L212" s="33"/>
      <c r="M212" s="33"/>
      <c r="N212" s="33"/>
      <c r="O212" s="33"/>
      <c r="P212" s="33"/>
      <c r="Q212" s="1">
        <v>0</v>
      </c>
      <c r="R212" s="3"/>
    </row>
    <row r="213" spans="1:18" s="14" customFormat="1" ht="15" thickBot="1">
      <c r="A213" s="37">
        <f t="shared" si="13"/>
        <v>203</v>
      </c>
      <c r="B213" s="37">
        <f t="shared" si="13"/>
        <v>172</v>
      </c>
      <c r="C213" s="33" t="s">
        <v>384</v>
      </c>
      <c r="D213" s="37">
        <v>426</v>
      </c>
      <c r="E213" s="33">
        <v>410459</v>
      </c>
      <c r="F213" s="33"/>
      <c r="G213" s="33"/>
      <c r="H213" s="33" t="s">
        <v>385</v>
      </c>
      <c r="I213" s="33" t="s">
        <v>386</v>
      </c>
      <c r="J213" s="33" t="s">
        <v>387</v>
      </c>
      <c r="K213" s="33" t="s">
        <v>54</v>
      </c>
      <c r="L213" s="33"/>
      <c r="M213" s="33"/>
      <c r="N213" s="33"/>
      <c r="O213" s="33"/>
      <c r="P213" s="33"/>
      <c r="Q213" s="1">
        <v>1</v>
      </c>
    </row>
    <row r="214" spans="1:18" ht="15" thickBot="1">
      <c r="A214" s="37">
        <f t="shared" si="13"/>
        <v>204</v>
      </c>
      <c r="B214" s="37">
        <f t="shared" si="13"/>
        <v>173</v>
      </c>
      <c r="C214" s="33" t="s">
        <v>388</v>
      </c>
      <c r="D214" s="37">
        <v>170</v>
      </c>
      <c r="E214" s="33">
        <v>75304</v>
      </c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1">
        <v>0</v>
      </c>
      <c r="R214" s="3"/>
    </row>
    <row r="215" spans="1:18" ht="15" thickBot="1">
      <c r="A215" s="37">
        <f t="shared" si="13"/>
        <v>205</v>
      </c>
      <c r="B215" s="37">
        <f t="shared" si="13"/>
        <v>174</v>
      </c>
      <c r="C215" s="33" t="s">
        <v>389</v>
      </c>
      <c r="D215" s="37">
        <v>331</v>
      </c>
      <c r="E215" s="33">
        <v>242181</v>
      </c>
      <c r="F215" s="33" t="s">
        <v>81</v>
      </c>
      <c r="G215" s="33" t="s">
        <v>208</v>
      </c>
      <c r="H215" s="33"/>
      <c r="I215" s="33"/>
      <c r="J215" s="33"/>
      <c r="K215" s="33"/>
      <c r="L215" s="33"/>
      <c r="M215" s="33"/>
      <c r="N215" s="33"/>
      <c r="O215" s="33"/>
      <c r="P215" s="33"/>
      <c r="Q215" s="1">
        <v>0</v>
      </c>
      <c r="R215" s="3"/>
    </row>
    <row r="216" spans="1:18" ht="15" thickBot="1">
      <c r="A216" s="37">
        <f t="shared" si="13"/>
        <v>206</v>
      </c>
      <c r="B216" s="37">
        <f t="shared" si="13"/>
        <v>175</v>
      </c>
      <c r="C216" s="33" t="s">
        <v>390</v>
      </c>
      <c r="D216" s="37">
        <v>125</v>
      </c>
      <c r="E216" s="33">
        <v>107306</v>
      </c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1">
        <v>0</v>
      </c>
      <c r="R216" s="3"/>
    </row>
    <row r="217" spans="1:18" ht="15" thickBot="1">
      <c r="A217" s="37">
        <f t="shared" si="13"/>
        <v>207</v>
      </c>
      <c r="B217" s="37">
        <f t="shared" si="13"/>
        <v>176</v>
      </c>
      <c r="C217" s="33" t="s">
        <v>391</v>
      </c>
      <c r="D217" s="37">
        <v>212</v>
      </c>
      <c r="E217" s="33">
        <v>102394</v>
      </c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1">
        <v>0</v>
      </c>
      <c r="R217" s="3"/>
    </row>
    <row r="218" spans="1:18" ht="15" thickBot="1">
      <c r="A218" s="37">
        <f t="shared" si="13"/>
        <v>208</v>
      </c>
      <c r="B218" s="37">
        <f t="shared" si="13"/>
        <v>177</v>
      </c>
      <c r="C218" s="33" t="s">
        <v>392</v>
      </c>
      <c r="D218" s="37">
        <v>288</v>
      </c>
      <c r="E218" s="33">
        <v>57835</v>
      </c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1">
        <v>0</v>
      </c>
      <c r="R218" s="3"/>
    </row>
    <row r="219" spans="1:18" ht="15" thickBot="1">
      <c r="A219" s="37">
        <f t="shared" si="13"/>
        <v>209</v>
      </c>
      <c r="B219" s="37">
        <f t="shared" si="13"/>
        <v>178</v>
      </c>
      <c r="C219" s="33" t="s">
        <v>393</v>
      </c>
      <c r="D219" s="37">
        <v>98</v>
      </c>
      <c r="E219" s="33">
        <v>95504</v>
      </c>
      <c r="F219" s="33"/>
      <c r="G219" s="33"/>
      <c r="H219" s="33"/>
      <c r="I219" s="33"/>
      <c r="J219" s="33" t="s">
        <v>394</v>
      </c>
      <c r="K219" s="33"/>
      <c r="L219" s="33"/>
      <c r="M219" s="33"/>
      <c r="N219" s="33"/>
      <c r="O219" s="33"/>
      <c r="P219" s="33"/>
      <c r="Q219" s="1">
        <v>0</v>
      </c>
      <c r="R219" s="3"/>
    </row>
    <row r="220" spans="1:18" s="14" customFormat="1" ht="15" thickBot="1">
      <c r="A220" s="37">
        <f t="shared" ref="A220:B235" si="14">A219+1</f>
        <v>210</v>
      </c>
      <c r="B220" s="37">
        <f t="shared" si="14"/>
        <v>179</v>
      </c>
      <c r="C220" s="33" t="s">
        <v>395</v>
      </c>
      <c r="D220" s="37">
        <v>389</v>
      </c>
      <c r="E220" s="33">
        <v>111879</v>
      </c>
      <c r="F220" s="33"/>
      <c r="G220" s="33" t="s">
        <v>143</v>
      </c>
      <c r="H220" s="33"/>
      <c r="I220" s="33" t="s">
        <v>143</v>
      </c>
      <c r="J220" s="33"/>
      <c r="K220" s="33" t="s">
        <v>98</v>
      </c>
      <c r="L220" s="33"/>
      <c r="M220" s="33"/>
      <c r="N220" s="33"/>
      <c r="O220" s="33"/>
      <c r="P220" s="33"/>
      <c r="Q220" s="1">
        <v>1</v>
      </c>
    </row>
    <row r="221" spans="1:18" ht="15" thickBot="1">
      <c r="A221" s="37">
        <f t="shared" si="14"/>
        <v>211</v>
      </c>
      <c r="B221" s="37">
        <f t="shared" si="14"/>
        <v>180</v>
      </c>
      <c r="C221" s="33" t="s">
        <v>396</v>
      </c>
      <c r="D221" s="37">
        <v>189</v>
      </c>
      <c r="E221" s="33">
        <v>70000</v>
      </c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1">
        <v>0</v>
      </c>
      <c r="R221" s="3"/>
    </row>
    <row r="222" spans="1:18" ht="15" thickBot="1">
      <c r="A222" s="37">
        <f t="shared" si="14"/>
        <v>212</v>
      </c>
      <c r="B222" s="37">
        <f t="shared" si="14"/>
        <v>181</v>
      </c>
      <c r="C222" s="33" t="s">
        <v>397</v>
      </c>
      <c r="D222" s="37">
        <v>248</v>
      </c>
      <c r="E222" s="33">
        <v>305234</v>
      </c>
      <c r="F222" s="37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1">
        <v>0</v>
      </c>
      <c r="R222" s="3"/>
    </row>
    <row r="223" spans="1:18" ht="15" thickBot="1">
      <c r="A223" s="37">
        <f t="shared" si="14"/>
        <v>213</v>
      </c>
      <c r="B223" s="37">
        <f t="shared" si="14"/>
        <v>182</v>
      </c>
      <c r="C223" s="33" t="s">
        <v>398</v>
      </c>
      <c r="D223" s="37"/>
      <c r="E223" s="33">
        <v>127642623</v>
      </c>
      <c r="F223" s="37" t="s">
        <v>69</v>
      </c>
      <c r="G223" s="33" t="s">
        <v>127</v>
      </c>
      <c r="H223" s="33" t="s">
        <v>188</v>
      </c>
      <c r="I223" s="33" t="s">
        <v>399</v>
      </c>
      <c r="J223" s="33" t="s">
        <v>223</v>
      </c>
      <c r="K223" s="33" t="s">
        <v>98</v>
      </c>
      <c r="L223" s="33"/>
      <c r="M223" s="33"/>
      <c r="N223" s="33"/>
      <c r="O223" s="33"/>
      <c r="P223" s="33"/>
      <c r="Q223" s="1">
        <v>1</v>
      </c>
      <c r="R223" s="3"/>
    </row>
    <row r="224" spans="1:18" ht="15" thickBot="1">
      <c r="A224" s="37">
        <f t="shared" si="14"/>
        <v>214</v>
      </c>
      <c r="B224" s="37">
        <f t="shared" si="14"/>
        <v>183</v>
      </c>
      <c r="C224" s="33" t="s">
        <v>400</v>
      </c>
      <c r="D224" s="37">
        <v>424</v>
      </c>
      <c r="E224" s="36">
        <v>183780</v>
      </c>
      <c r="F224" s="38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1">
        <v>0</v>
      </c>
      <c r="R224" s="3"/>
    </row>
    <row r="225" spans="1:18" ht="15" thickBot="1">
      <c r="A225" s="37">
        <f t="shared" si="14"/>
        <v>215</v>
      </c>
      <c r="B225" s="37">
        <f t="shared" si="14"/>
        <v>184</v>
      </c>
      <c r="C225" s="33" t="s">
        <v>401</v>
      </c>
      <c r="D225" s="37">
        <v>250</v>
      </c>
      <c r="E225" s="33">
        <v>63681</v>
      </c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1">
        <v>0</v>
      </c>
      <c r="R225" s="3"/>
    </row>
    <row r="226" spans="1:18" s="14" customFormat="1" ht="15" thickBot="1">
      <c r="A226" s="37">
        <f t="shared" si="14"/>
        <v>216</v>
      </c>
      <c r="B226" s="37">
        <f t="shared" si="14"/>
        <v>185</v>
      </c>
      <c r="C226" s="33" t="s">
        <v>402</v>
      </c>
      <c r="D226" s="37">
        <v>317</v>
      </c>
      <c r="E226" s="33">
        <v>170126</v>
      </c>
      <c r="F226" s="33"/>
      <c r="G226" s="33"/>
      <c r="H226" s="33"/>
      <c r="I226" s="33" t="s">
        <v>82</v>
      </c>
      <c r="J226" s="33"/>
      <c r="K226" s="33" t="s">
        <v>54</v>
      </c>
      <c r="L226" s="33"/>
      <c r="M226" s="33"/>
      <c r="N226" s="33"/>
      <c r="O226" s="33"/>
      <c r="P226" s="33"/>
      <c r="Q226" s="1">
        <v>1</v>
      </c>
    </row>
    <row r="227" spans="1:18" s="14" customFormat="1" ht="15" thickBot="1">
      <c r="A227" s="37">
        <f t="shared" si="14"/>
        <v>217</v>
      </c>
      <c r="B227" s="37">
        <f t="shared" si="14"/>
        <v>186</v>
      </c>
      <c r="C227" s="33" t="s">
        <v>403</v>
      </c>
      <c r="D227" s="37">
        <v>384</v>
      </c>
      <c r="E227" s="33">
        <v>175265</v>
      </c>
      <c r="F227" s="33"/>
      <c r="G227" s="33"/>
      <c r="H227" s="33"/>
      <c r="I227" s="33" t="s">
        <v>82</v>
      </c>
      <c r="J227" s="33"/>
      <c r="K227" s="33" t="s">
        <v>329</v>
      </c>
      <c r="L227" s="33"/>
      <c r="M227" s="33"/>
      <c r="N227" s="33"/>
      <c r="O227" s="33"/>
      <c r="P227" s="33"/>
      <c r="Q227" s="1">
        <v>1</v>
      </c>
    </row>
    <row r="228" spans="1:18" ht="15" thickBot="1">
      <c r="A228" s="37">
        <f t="shared" si="14"/>
        <v>218</v>
      </c>
      <c r="B228" s="37">
        <f t="shared" si="14"/>
        <v>187</v>
      </c>
      <c r="C228" s="33" t="s">
        <v>404</v>
      </c>
      <c r="D228" s="37">
        <v>37</v>
      </c>
      <c r="E228" s="33">
        <v>156523</v>
      </c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1">
        <v>0</v>
      </c>
      <c r="R228" s="3"/>
    </row>
    <row r="229" spans="1:18" s="14" customFormat="1" ht="15" thickBot="1">
      <c r="A229" s="37">
        <f t="shared" si="14"/>
        <v>219</v>
      </c>
      <c r="B229" s="37">
        <f t="shared" si="14"/>
        <v>188</v>
      </c>
      <c r="C229" s="33" t="s">
        <v>405</v>
      </c>
      <c r="D229" s="37">
        <v>97</v>
      </c>
      <c r="E229" s="33">
        <v>891388</v>
      </c>
      <c r="F229" s="33"/>
      <c r="G229" s="33"/>
      <c r="H229" s="33"/>
      <c r="I229" s="33" t="s">
        <v>214</v>
      </c>
      <c r="J229" s="33" t="s">
        <v>192</v>
      </c>
      <c r="K229" s="33" t="s">
        <v>338</v>
      </c>
      <c r="L229" s="33"/>
      <c r="M229" s="33"/>
      <c r="N229" s="33"/>
      <c r="O229" s="33"/>
      <c r="P229" s="33"/>
      <c r="Q229" s="1">
        <v>1</v>
      </c>
    </row>
    <row r="230" spans="1:18" ht="15" thickBot="1">
      <c r="A230" s="37">
        <f t="shared" si="14"/>
        <v>220</v>
      </c>
      <c r="B230" s="37">
        <f t="shared" si="14"/>
        <v>189</v>
      </c>
      <c r="C230" s="33" t="s">
        <v>406</v>
      </c>
      <c r="D230" s="37">
        <v>54</v>
      </c>
      <c r="E230" s="33">
        <v>1929073</v>
      </c>
      <c r="F230" s="33"/>
      <c r="G230" s="33" t="s">
        <v>407</v>
      </c>
      <c r="H230" s="33"/>
      <c r="I230" s="33" t="s">
        <v>23</v>
      </c>
      <c r="J230" s="33" t="s">
        <v>408</v>
      </c>
      <c r="K230" s="33" t="s">
        <v>148</v>
      </c>
      <c r="L230" s="33"/>
      <c r="M230" s="33"/>
      <c r="N230" s="33"/>
      <c r="O230" s="33"/>
      <c r="P230" s="33"/>
      <c r="Q230" s="1">
        <v>1</v>
      </c>
      <c r="R230" s="3"/>
    </row>
    <row r="231" spans="1:18" ht="15" thickBot="1">
      <c r="A231" s="37">
        <f t="shared" si="14"/>
        <v>221</v>
      </c>
      <c r="B231" s="37">
        <f t="shared" si="14"/>
        <v>190</v>
      </c>
      <c r="C231" s="33" t="s">
        <v>409</v>
      </c>
      <c r="D231" s="37">
        <v>266</v>
      </c>
      <c r="E231" s="33">
        <v>114834</v>
      </c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1">
        <v>0</v>
      </c>
      <c r="R231" s="3"/>
    </row>
    <row r="232" spans="1:18" ht="15" thickBot="1">
      <c r="A232" s="37">
        <f t="shared" si="14"/>
        <v>222</v>
      </c>
      <c r="B232" s="37">
        <f t="shared" si="14"/>
        <v>191</v>
      </c>
      <c r="C232" s="33" t="s">
        <v>410</v>
      </c>
      <c r="D232" s="37">
        <v>135</v>
      </c>
      <c r="E232" s="36">
        <v>344000</v>
      </c>
      <c r="F232" s="38"/>
      <c r="G232" s="33"/>
      <c r="H232" s="33" t="s">
        <v>351</v>
      </c>
      <c r="I232" s="33" t="s">
        <v>237</v>
      </c>
      <c r="J232" s="33" t="s">
        <v>328</v>
      </c>
      <c r="K232" s="33" t="s">
        <v>411</v>
      </c>
      <c r="L232" s="33"/>
      <c r="M232" s="33"/>
      <c r="N232" s="33"/>
      <c r="O232" s="33"/>
      <c r="P232" s="33"/>
      <c r="Q232" s="1">
        <v>0</v>
      </c>
      <c r="R232" s="3"/>
    </row>
    <row r="233" spans="1:18" ht="15" thickBot="1">
      <c r="A233" s="37">
        <f t="shared" si="14"/>
        <v>223</v>
      </c>
      <c r="B233" s="37">
        <f t="shared" si="14"/>
        <v>192</v>
      </c>
      <c r="C233" s="33" t="s">
        <v>412</v>
      </c>
      <c r="D233" s="37">
        <v>110</v>
      </c>
      <c r="E233" s="33">
        <v>214956</v>
      </c>
      <c r="F233" s="37" t="s">
        <v>81</v>
      </c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1">
        <v>0</v>
      </c>
      <c r="R233" s="3"/>
    </row>
    <row r="234" spans="1:18" ht="15" thickBot="1">
      <c r="A234" s="37">
        <f t="shared" si="14"/>
        <v>224</v>
      </c>
      <c r="B234" s="37">
        <f t="shared" si="14"/>
        <v>193</v>
      </c>
      <c r="C234" s="33" t="s">
        <v>413</v>
      </c>
      <c r="D234" s="37">
        <v>118</v>
      </c>
      <c r="E234" s="33">
        <v>97360</v>
      </c>
      <c r="F234" s="37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1">
        <v>0</v>
      </c>
      <c r="R234" s="3"/>
    </row>
    <row r="235" spans="1:18" ht="15" thickBot="1">
      <c r="A235" s="37">
        <f t="shared" si="14"/>
        <v>225</v>
      </c>
      <c r="B235" s="37">
        <f t="shared" si="14"/>
        <v>194</v>
      </c>
      <c r="C235" s="33" t="s">
        <v>414</v>
      </c>
      <c r="D235" s="37">
        <v>449</v>
      </c>
      <c r="E235" s="33">
        <v>156525</v>
      </c>
      <c r="F235" s="37" t="s">
        <v>81</v>
      </c>
      <c r="G235" s="33" t="s">
        <v>208</v>
      </c>
      <c r="H235" s="33"/>
      <c r="I235" s="33"/>
      <c r="J235" s="33"/>
      <c r="K235" s="33"/>
      <c r="L235" s="33"/>
      <c r="M235" s="33"/>
      <c r="N235" s="33"/>
      <c r="O235" s="33"/>
      <c r="P235" s="33"/>
      <c r="Q235" s="1">
        <v>0</v>
      </c>
      <c r="R235" s="3"/>
    </row>
    <row r="236" spans="1:18" ht="15" thickBot="1">
      <c r="A236" s="37">
        <f t="shared" ref="A236:B251" si="15">A235+1</f>
        <v>226</v>
      </c>
      <c r="B236" s="37">
        <f t="shared" si="15"/>
        <v>195</v>
      </c>
      <c r="C236" s="33" t="s">
        <v>415</v>
      </c>
      <c r="D236" s="37">
        <v>134</v>
      </c>
      <c r="E236" s="33">
        <v>787450</v>
      </c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1">
        <v>0</v>
      </c>
      <c r="R236" s="3"/>
    </row>
    <row r="237" spans="1:18" ht="15" thickBot="1">
      <c r="A237" s="37">
        <f t="shared" si="15"/>
        <v>227</v>
      </c>
      <c r="B237" s="37">
        <f t="shared" si="15"/>
        <v>196</v>
      </c>
      <c r="C237" s="33" t="s">
        <v>416</v>
      </c>
      <c r="D237" s="37">
        <v>281</v>
      </c>
      <c r="E237" s="33">
        <v>50351</v>
      </c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1">
        <v>0</v>
      </c>
      <c r="R237" s="3"/>
    </row>
    <row r="238" spans="1:18" ht="15" thickBot="1">
      <c r="A238" s="37">
        <f t="shared" si="15"/>
        <v>228</v>
      </c>
      <c r="B238" s="37">
        <f t="shared" si="15"/>
        <v>197</v>
      </c>
      <c r="C238" s="33" t="s">
        <v>417</v>
      </c>
      <c r="D238" s="37">
        <v>414</v>
      </c>
      <c r="E238" s="36">
        <v>115271</v>
      </c>
      <c r="F238" s="38" t="s">
        <v>69</v>
      </c>
      <c r="G238" s="33" t="s">
        <v>208</v>
      </c>
      <c r="H238" s="33"/>
      <c r="I238" s="33"/>
      <c r="J238" s="33"/>
      <c r="K238" s="33" t="s">
        <v>208</v>
      </c>
      <c r="L238" s="33"/>
      <c r="M238" s="33"/>
      <c r="N238" s="33"/>
      <c r="O238" s="33"/>
      <c r="P238" s="33"/>
      <c r="Q238" s="1">
        <v>1</v>
      </c>
      <c r="R238" s="3"/>
    </row>
    <row r="239" spans="1:18" ht="15" thickBot="1">
      <c r="A239" s="37">
        <f t="shared" si="15"/>
        <v>229</v>
      </c>
      <c r="B239" s="37">
        <f t="shared" si="15"/>
        <v>198</v>
      </c>
      <c r="C239" s="33" t="s">
        <v>418</v>
      </c>
      <c r="D239" s="37">
        <v>436</v>
      </c>
      <c r="E239" s="36">
        <v>1027921</v>
      </c>
      <c r="F239" s="38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1">
        <v>0</v>
      </c>
      <c r="R239" s="3"/>
    </row>
    <row r="240" spans="1:18" ht="15" thickBot="1">
      <c r="A240" s="37">
        <f t="shared" si="15"/>
        <v>230</v>
      </c>
      <c r="B240" s="37">
        <f t="shared" si="15"/>
        <v>199</v>
      </c>
      <c r="C240" s="33" t="s">
        <v>419</v>
      </c>
      <c r="D240" s="37">
        <v>214</v>
      </c>
      <c r="E240" s="33">
        <v>114737</v>
      </c>
      <c r="F240" s="33"/>
      <c r="G240" s="33"/>
      <c r="H240" s="33"/>
      <c r="I240" s="33"/>
      <c r="J240" s="33" t="s">
        <v>268</v>
      </c>
      <c r="K240" s="33"/>
      <c r="L240" s="33"/>
      <c r="M240" s="33"/>
      <c r="N240" s="33"/>
      <c r="O240" s="33"/>
      <c r="P240" s="33"/>
      <c r="Q240" s="1">
        <v>0</v>
      </c>
      <c r="R240" s="3"/>
    </row>
    <row r="241" spans="1:18" s="14" customFormat="1" ht="15" thickBot="1">
      <c r="A241" s="37">
        <f t="shared" si="15"/>
        <v>231</v>
      </c>
      <c r="B241" s="37">
        <f t="shared" si="15"/>
        <v>200</v>
      </c>
      <c r="C241" s="33" t="s">
        <v>420</v>
      </c>
      <c r="D241" s="37">
        <v>41</v>
      </c>
      <c r="E241" s="33">
        <v>122754</v>
      </c>
      <c r="F241" s="33" t="s">
        <v>37</v>
      </c>
      <c r="G241" s="33" t="s">
        <v>421</v>
      </c>
      <c r="H241" s="33"/>
      <c r="I241" s="33"/>
      <c r="J241" s="33" t="s">
        <v>234</v>
      </c>
      <c r="K241" s="33" t="s">
        <v>124</v>
      </c>
      <c r="L241" s="33"/>
      <c r="M241" s="33"/>
      <c r="N241" s="33"/>
      <c r="O241" s="33"/>
      <c r="P241" s="33"/>
      <c r="Q241" s="1">
        <v>1</v>
      </c>
    </row>
    <row r="242" spans="1:18" s="14" customFormat="1" ht="15" thickBot="1">
      <c r="A242" s="37">
        <f t="shared" si="15"/>
        <v>232</v>
      </c>
      <c r="B242" s="37">
        <f t="shared" si="15"/>
        <v>201</v>
      </c>
      <c r="C242" s="33" t="s">
        <v>422</v>
      </c>
      <c r="D242" s="37">
        <v>464</v>
      </c>
      <c r="E242" s="33">
        <v>694264</v>
      </c>
      <c r="F242" s="33"/>
      <c r="G242" s="33"/>
      <c r="H242" s="33"/>
      <c r="I242" s="33"/>
      <c r="J242" s="33" t="s">
        <v>231</v>
      </c>
      <c r="K242" s="33" t="s">
        <v>423</v>
      </c>
      <c r="L242" s="33"/>
      <c r="M242" s="33"/>
      <c r="N242" s="33"/>
      <c r="O242" s="33"/>
      <c r="P242" s="33"/>
      <c r="Q242" s="1">
        <v>1</v>
      </c>
    </row>
    <row r="243" spans="1:18" s="14" customFormat="1" ht="15" thickBot="1">
      <c r="A243" s="37">
        <f t="shared" si="15"/>
        <v>233</v>
      </c>
      <c r="B243" s="37">
        <f t="shared" si="15"/>
        <v>202</v>
      </c>
      <c r="C243" s="33" t="s">
        <v>424</v>
      </c>
      <c r="D243" s="37">
        <v>22</v>
      </c>
      <c r="E243" s="33">
        <v>1023703</v>
      </c>
      <c r="F243" s="33" t="s">
        <v>142</v>
      </c>
      <c r="G243" s="33"/>
      <c r="H243" s="33"/>
      <c r="I243" s="33" t="s">
        <v>259</v>
      </c>
      <c r="J243" s="33"/>
      <c r="K243" s="33" t="s">
        <v>175</v>
      </c>
      <c r="L243" s="33"/>
      <c r="M243" s="33"/>
      <c r="N243" s="33"/>
      <c r="O243" s="33"/>
      <c r="P243" s="33"/>
      <c r="Q243" s="1">
        <v>1</v>
      </c>
    </row>
    <row r="244" spans="1:18" s="14" customFormat="1" ht="15" thickBot="1">
      <c r="A244" s="37">
        <f t="shared" si="15"/>
        <v>234</v>
      </c>
      <c r="B244" s="37">
        <f t="shared" si="15"/>
        <v>203</v>
      </c>
      <c r="C244" s="33" t="s">
        <v>425</v>
      </c>
      <c r="D244" s="37">
        <v>44</v>
      </c>
      <c r="E244" s="33">
        <v>1189983</v>
      </c>
      <c r="F244" s="33"/>
      <c r="G244" s="33" t="s">
        <v>407</v>
      </c>
      <c r="H244" s="33" t="s">
        <v>426</v>
      </c>
      <c r="I244" s="33" t="s">
        <v>191</v>
      </c>
      <c r="J244" s="33" t="s">
        <v>427</v>
      </c>
      <c r="K244" s="33" t="s">
        <v>335</v>
      </c>
      <c r="L244" s="33"/>
      <c r="M244" s="33"/>
      <c r="N244" s="33"/>
      <c r="O244" s="33"/>
      <c r="P244" s="33"/>
      <c r="Q244" s="1">
        <v>1</v>
      </c>
    </row>
    <row r="245" spans="1:18" ht="15" thickBot="1">
      <c r="A245" s="37">
        <f t="shared" si="15"/>
        <v>235</v>
      </c>
      <c r="B245" s="37">
        <f t="shared" si="15"/>
        <v>204</v>
      </c>
      <c r="C245" s="33" t="s">
        <v>428</v>
      </c>
      <c r="D245" s="37">
        <v>400</v>
      </c>
      <c r="E245" s="36">
        <v>243975</v>
      </c>
      <c r="F245" s="38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1">
        <v>0</v>
      </c>
      <c r="R245" s="3"/>
    </row>
    <row r="246" spans="1:18" ht="15" thickBot="1">
      <c r="A246" s="37">
        <f t="shared" si="15"/>
        <v>236</v>
      </c>
      <c r="B246" s="37">
        <f t="shared" si="15"/>
        <v>205</v>
      </c>
      <c r="C246" s="33" t="s">
        <v>429</v>
      </c>
      <c r="D246" s="37">
        <v>441</v>
      </c>
      <c r="E246" s="33">
        <v>1446755</v>
      </c>
      <c r="F246" s="33"/>
      <c r="G246" s="33"/>
      <c r="H246" s="33"/>
      <c r="I246" s="33"/>
      <c r="J246" s="33" t="s">
        <v>430</v>
      </c>
      <c r="K246" s="33"/>
      <c r="L246" s="33"/>
      <c r="M246" s="33"/>
      <c r="N246" s="33"/>
      <c r="O246" s="33"/>
      <c r="P246" s="33"/>
      <c r="Q246" s="1">
        <v>0</v>
      </c>
      <c r="R246" s="3"/>
    </row>
    <row r="247" spans="1:18" ht="15" thickBot="1">
      <c r="A247" s="37">
        <f t="shared" si="15"/>
        <v>237</v>
      </c>
      <c r="B247" s="37">
        <f t="shared" si="15"/>
        <v>206</v>
      </c>
      <c r="C247" s="33" t="s">
        <v>431</v>
      </c>
      <c r="D247" s="37">
        <v>415</v>
      </c>
      <c r="E247" s="33">
        <v>171657</v>
      </c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1">
        <v>0</v>
      </c>
      <c r="R247" s="3"/>
    </row>
    <row r="248" spans="1:18" ht="15" thickBot="1">
      <c r="A248" s="37">
        <f t="shared" si="15"/>
        <v>238</v>
      </c>
      <c r="B248" s="37">
        <f t="shared" si="15"/>
        <v>207</v>
      </c>
      <c r="C248" s="33" t="s">
        <v>432</v>
      </c>
      <c r="D248" s="37">
        <v>421</v>
      </c>
      <c r="E248" s="33">
        <v>159781</v>
      </c>
      <c r="F248" s="37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1">
        <v>0</v>
      </c>
      <c r="R248" s="3"/>
    </row>
    <row r="249" spans="1:18" ht="15" thickBot="1">
      <c r="A249" s="37">
        <f t="shared" si="15"/>
        <v>239</v>
      </c>
      <c r="B249" s="37">
        <f t="shared" si="15"/>
        <v>208</v>
      </c>
      <c r="C249" s="33" t="s">
        <v>433</v>
      </c>
      <c r="D249" s="37">
        <v>142</v>
      </c>
      <c r="E249" s="33">
        <v>74318</v>
      </c>
      <c r="F249" s="33"/>
      <c r="G249" s="33"/>
      <c r="H249" s="33" t="s">
        <v>91</v>
      </c>
      <c r="I249" s="33" t="s">
        <v>198</v>
      </c>
      <c r="J249" s="33" t="s">
        <v>223</v>
      </c>
      <c r="K249" s="33"/>
      <c r="L249" s="33"/>
      <c r="M249" s="33"/>
      <c r="N249" s="33"/>
      <c r="O249" s="33"/>
      <c r="P249" s="33"/>
      <c r="Q249" s="1">
        <v>0</v>
      </c>
      <c r="R249" s="3"/>
    </row>
    <row r="250" spans="1:18" s="14" customFormat="1" ht="15" thickBot="1">
      <c r="A250" s="37">
        <f t="shared" si="15"/>
        <v>240</v>
      </c>
      <c r="B250" s="37">
        <f t="shared" si="15"/>
        <v>209</v>
      </c>
      <c r="C250" s="33" t="s">
        <v>434</v>
      </c>
      <c r="D250" s="37">
        <v>5</v>
      </c>
      <c r="E250" s="33">
        <v>131620</v>
      </c>
      <c r="F250" s="33" t="s">
        <v>435</v>
      </c>
      <c r="G250" s="33" t="s">
        <v>436</v>
      </c>
      <c r="H250" s="33"/>
      <c r="I250" s="33" t="s">
        <v>173</v>
      </c>
      <c r="J250" s="33" t="s">
        <v>437</v>
      </c>
      <c r="K250" s="33" t="s">
        <v>237</v>
      </c>
      <c r="L250" s="33"/>
      <c r="M250" s="33"/>
      <c r="N250" s="33"/>
      <c r="O250" s="33"/>
      <c r="P250" s="33"/>
      <c r="Q250" s="1">
        <v>1</v>
      </c>
    </row>
    <row r="251" spans="1:18" ht="15" thickBot="1">
      <c r="A251" s="37">
        <f t="shared" si="15"/>
        <v>241</v>
      </c>
      <c r="B251" s="37">
        <f t="shared" si="15"/>
        <v>210</v>
      </c>
      <c r="C251" s="33" t="s">
        <v>438</v>
      </c>
      <c r="D251" s="37">
        <v>322</v>
      </c>
      <c r="E251" s="33">
        <v>268829</v>
      </c>
      <c r="F251" s="33" t="s">
        <v>69</v>
      </c>
      <c r="G251" s="33" t="s">
        <v>127</v>
      </c>
      <c r="H251" s="33"/>
      <c r="I251" s="33"/>
      <c r="J251" s="33" t="s">
        <v>85</v>
      </c>
      <c r="K251" s="33"/>
      <c r="L251" s="33"/>
      <c r="M251" s="33"/>
      <c r="N251" s="33"/>
      <c r="O251" s="33"/>
      <c r="P251" s="33"/>
      <c r="Q251" s="1">
        <v>0</v>
      </c>
      <c r="R251" s="3"/>
    </row>
    <row r="252" spans="1:18" ht="15" thickBot="1">
      <c r="A252" s="37">
        <f t="shared" ref="A252:B267" si="16">A251+1</f>
        <v>242</v>
      </c>
      <c r="B252" s="37">
        <f t="shared" si="16"/>
        <v>211</v>
      </c>
      <c r="C252" s="33" t="s">
        <v>439</v>
      </c>
      <c r="D252" s="37">
        <v>324</v>
      </c>
      <c r="E252" s="33">
        <v>50310</v>
      </c>
      <c r="F252" s="33"/>
      <c r="G252" s="33" t="s">
        <v>135</v>
      </c>
      <c r="H252" s="33"/>
      <c r="I252" s="33"/>
      <c r="J252" s="33"/>
      <c r="K252" s="33"/>
      <c r="L252" s="33"/>
      <c r="M252" s="33"/>
      <c r="N252" s="33"/>
      <c r="O252" s="33"/>
      <c r="P252" s="33"/>
      <c r="Q252" s="1">
        <v>0</v>
      </c>
      <c r="R252" s="3"/>
    </row>
    <row r="253" spans="1:18" ht="15" thickBot="1">
      <c r="A253" s="37">
        <f t="shared" si="16"/>
        <v>243</v>
      </c>
      <c r="B253" s="37">
        <f t="shared" si="16"/>
        <v>212</v>
      </c>
      <c r="C253" s="33" t="s">
        <v>440</v>
      </c>
      <c r="D253" s="37">
        <v>219</v>
      </c>
      <c r="E253" s="33">
        <v>150230</v>
      </c>
      <c r="F253" s="37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1">
        <v>0</v>
      </c>
      <c r="R253" s="3"/>
    </row>
    <row r="254" spans="1:18" s="14" customFormat="1" ht="15" thickBot="1">
      <c r="A254" s="37">
        <f t="shared" si="16"/>
        <v>244</v>
      </c>
      <c r="B254" s="37">
        <f t="shared" si="16"/>
        <v>213</v>
      </c>
      <c r="C254" s="33" t="s">
        <v>441</v>
      </c>
      <c r="D254" s="37">
        <v>524</v>
      </c>
      <c r="E254" s="33">
        <v>120000000</v>
      </c>
      <c r="F254" s="37" t="s">
        <v>286</v>
      </c>
      <c r="G254" s="33" t="s">
        <v>173</v>
      </c>
      <c r="H254" s="33" t="s">
        <v>48</v>
      </c>
      <c r="I254" s="33" t="s">
        <v>259</v>
      </c>
      <c r="J254" s="33"/>
      <c r="K254" s="33" t="s">
        <v>193</v>
      </c>
      <c r="L254" s="33"/>
      <c r="M254" s="33"/>
      <c r="N254" s="33" t="s">
        <v>268</v>
      </c>
      <c r="O254" s="33"/>
      <c r="P254" s="33"/>
      <c r="Q254" s="1">
        <v>1</v>
      </c>
    </row>
    <row r="255" spans="1:18" s="14" customFormat="1" ht="15" thickBot="1">
      <c r="A255" s="37">
        <f t="shared" si="16"/>
        <v>245</v>
      </c>
      <c r="B255" s="37">
        <f t="shared" si="16"/>
        <v>214</v>
      </c>
      <c r="C255" s="33" t="s">
        <v>442</v>
      </c>
      <c r="D255" s="37">
        <v>386</v>
      </c>
      <c r="E255" s="33">
        <v>434577</v>
      </c>
      <c r="F255" s="33" t="s">
        <v>247</v>
      </c>
      <c r="G255" s="33"/>
      <c r="H255" s="33" t="s">
        <v>130</v>
      </c>
      <c r="I255" s="33" t="s">
        <v>248</v>
      </c>
      <c r="J255" s="33" t="s">
        <v>70</v>
      </c>
      <c r="K255" s="33" t="s">
        <v>249</v>
      </c>
      <c r="L255" s="33"/>
      <c r="M255" s="33"/>
      <c r="N255" s="33"/>
      <c r="O255" s="33"/>
      <c r="P255" s="33"/>
      <c r="Q255" s="1">
        <v>1</v>
      </c>
    </row>
    <row r="256" spans="1:18" s="14" customFormat="1" ht="15" thickBot="1">
      <c r="A256" s="37">
        <f t="shared" si="16"/>
        <v>246</v>
      </c>
      <c r="B256" s="37">
        <f t="shared" si="16"/>
        <v>215</v>
      </c>
      <c r="C256" s="33" t="s">
        <v>443</v>
      </c>
      <c r="D256" s="37">
        <v>147</v>
      </c>
      <c r="E256" s="33">
        <v>156857</v>
      </c>
      <c r="F256" s="33" t="s">
        <v>121</v>
      </c>
      <c r="G256" s="33"/>
      <c r="H256" s="33"/>
      <c r="I256" s="33" t="s">
        <v>148</v>
      </c>
      <c r="J256" s="33" t="s">
        <v>256</v>
      </c>
      <c r="K256" s="33" t="s">
        <v>311</v>
      </c>
      <c r="L256" s="33"/>
      <c r="M256" s="33"/>
      <c r="N256" s="33"/>
      <c r="O256" s="33"/>
      <c r="P256" s="33"/>
      <c r="Q256" s="1">
        <v>1</v>
      </c>
    </row>
    <row r="257" spans="1:18" ht="15" thickBot="1">
      <c r="A257" s="37">
        <f t="shared" si="16"/>
        <v>247</v>
      </c>
      <c r="B257" s="37">
        <f t="shared" si="16"/>
        <v>216</v>
      </c>
      <c r="C257" s="33" t="s">
        <v>444</v>
      </c>
      <c r="D257" s="37">
        <v>196</v>
      </c>
      <c r="E257" s="33">
        <v>57000</v>
      </c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1">
        <v>1</v>
      </c>
      <c r="R257" s="3"/>
    </row>
    <row r="258" spans="1:18" s="14" customFormat="1" ht="15" thickBot="1">
      <c r="A258" s="37">
        <f t="shared" si="16"/>
        <v>248</v>
      </c>
      <c r="B258" s="37">
        <f t="shared" si="16"/>
        <v>217</v>
      </c>
      <c r="C258" s="33" t="s">
        <v>445</v>
      </c>
      <c r="D258" s="37">
        <v>188</v>
      </c>
      <c r="E258" s="33">
        <v>59152</v>
      </c>
      <c r="F258" s="33" t="s">
        <v>446</v>
      </c>
      <c r="G258" s="33"/>
      <c r="H258" s="33" t="s">
        <v>172</v>
      </c>
      <c r="I258" s="33" t="s">
        <v>95</v>
      </c>
      <c r="J258" s="33" t="s">
        <v>374</v>
      </c>
      <c r="K258" s="33" t="s">
        <v>237</v>
      </c>
      <c r="L258" s="33"/>
      <c r="M258" s="33"/>
      <c r="N258" s="33"/>
      <c r="O258" s="33"/>
      <c r="P258" s="33"/>
      <c r="Q258" s="1">
        <v>1</v>
      </c>
    </row>
    <row r="259" spans="1:18" s="14" customFormat="1" ht="15" thickBot="1">
      <c r="A259" s="37">
        <f t="shared" si="16"/>
        <v>249</v>
      </c>
      <c r="B259" s="37">
        <f t="shared" si="16"/>
        <v>218</v>
      </c>
      <c r="C259" s="33" t="s">
        <v>447</v>
      </c>
      <c r="D259" s="37">
        <v>217</v>
      </c>
      <c r="E259" s="33">
        <v>163349</v>
      </c>
      <c r="F259" s="33"/>
      <c r="G259" s="33" t="s">
        <v>327</v>
      </c>
      <c r="H259" s="33" t="s">
        <v>255</v>
      </c>
      <c r="I259" s="33" t="s">
        <v>82</v>
      </c>
      <c r="J259" s="33" t="s">
        <v>256</v>
      </c>
      <c r="K259" s="33" t="s">
        <v>329</v>
      </c>
      <c r="L259" s="33"/>
      <c r="M259" s="33"/>
      <c r="N259" s="33"/>
      <c r="O259" s="33"/>
      <c r="P259" s="33"/>
      <c r="Q259" s="1">
        <v>1</v>
      </c>
    </row>
    <row r="260" spans="1:18" ht="15" thickBot="1">
      <c r="A260" s="37">
        <f t="shared" si="16"/>
        <v>250</v>
      </c>
      <c r="B260" s="37">
        <f t="shared" si="16"/>
        <v>219</v>
      </c>
      <c r="C260" s="33" t="s">
        <v>448</v>
      </c>
      <c r="D260" s="37">
        <v>439</v>
      </c>
      <c r="E260" s="33">
        <v>207791</v>
      </c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1">
        <v>0</v>
      </c>
      <c r="R260" s="3"/>
    </row>
    <row r="261" spans="1:18" ht="15" thickBot="1">
      <c r="A261" s="37">
        <f t="shared" si="16"/>
        <v>251</v>
      </c>
      <c r="B261" s="37">
        <f t="shared" si="16"/>
        <v>220</v>
      </c>
      <c r="C261" s="33" t="s">
        <v>449</v>
      </c>
      <c r="D261" s="37">
        <v>293</v>
      </c>
      <c r="E261" s="33">
        <v>68151</v>
      </c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1">
        <v>0</v>
      </c>
      <c r="R261" s="3"/>
    </row>
    <row r="262" spans="1:18" ht="15" thickBot="1">
      <c r="A262" s="37">
        <f t="shared" si="16"/>
        <v>252</v>
      </c>
      <c r="B262" s="37">
        <f t="shared" si="16"/>
        <v>221</v>
      </c>
      <c r="C262" s="33" t="s">
        <v>450</v>
      </c>
      <c r="D262" s="37">
        <v>371</v>
      </c>
      <c r="E262" s="33">
        <v>242556</v>
      </c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1">
        <v>0</v>
      </c>
      <c r="R262" s="3"/>
    </row>
    <row r="263" spans="1:18" ht="15" thickBot="1">
      <c r="A263" s="37">
        <f t="shared" si="16"/>
        <v>253</v>
      </c>
      <c r="B263" s="37">
        <f t="shared" si="16"/>
        <v>222</v>
      </c>
      <c r="C263" s="33" t="s">
        <v>451</v>
      </c>
      <c r="D263" s="37">
        <v>7</v>
      </c>
      <c r="E263" s="33">
        <v>404829</v>
      </c>
      <c r="F263" s="37" t="s">
        <v>323</v>
      </c>
      <c r="G263" s="33" t="s">
        <v>452</v>
      </c>
      <c r="H263" s="33"/>
      <c r="I263" s="33" t="s">
        <v>185</v>
      </c>
      <c r="J263" s="33" t="s">
        <v>328</v>
      </c>
      <c r="K263" s="33" t="s">
        <v>453</v>
      </c>
      <c r="L263" s="33"/>
      <c r="M263" s="33"/>
      <c r="N263" s="33"/>
      <c r="O263" s="33"/>
      <c r="P263" s="33"/>
      <c r="Q263" s="1">
        <v>1</v>
      </c>
      <c r="R263" s="3"/>
    </row>
    <row r="264" spans="1:18" ht="15" thickBot="1">
      <c r="A264" s="37">
        <f t="shared" si="16"/>
        <v>254</v>
      </c>
      <c r="B264" s="37">
        <f t="shared" si="16"/>
        <v>223</v>
      </c>
      <c r="C264" s="33" t="s">
        <v>454</v>
      </c>
      <c r="D264" s="37">
        <v>195</v>
      </c>
      <c r="E264" s="33">
        <v>1128275</v>
      </c>
      <c r="F264" s="37" t="s">
        <v>35</v>
      </c>
      <c r="G264" s="33" t="s">
        <v>455</v>
      </c>
      <c r="H264" s="33"/>
      <c r="I264" s="33"/>
      <c r="J264" s="33" t="s">
        <v>456</v>
      </c>
      <c r="K264" s="33" t="s">
        <v>39</v>
      </c>
      <c r="L264" s="33"/>
      <c r="M264" s="33"/>
      <c r="N264" s="33"/>
      <c r="O264" s="33"/>
      <c r="P264" s="33"/>
      <c r="Q264" s="1">
        <v>1</v>
      </c>
      <c r="R264" s="3"/>
    </row>
    <row r="265" spans="1:18" ht="15" thickBot="1">
      <c r="A265" s="37">
        <f t="shared" si="16"/>
        <v>255</v>
      </c>
      <c r="B265" s="37">
        <f t="shared" si="16"/>
        <v>224</v>
      </c>
      <c r="C265" s="33" t="s">
        <v>457</v>
      </c>
      <c r="D265" s="37">
        <v>251</v>
      </c>
      <c r="E265" s="33">
        <v>95216</v>
      </c>
      <c r="F265" s="33" t="s">
        <v>234</v>
      </c>
      <c r="G265" s="33" t="s">
        <v>135</v>
      </c>
      <c r="H265" s="33"/>
      <c r="I265" s="33"/>
      <c r="J265" s="33"/>
      <c r="K265" s="33"/>
      <c r="L265" s="33"/>
      <c r="M265" s="33"/>
      <c r="N265" s="33"/>
      <c r="O265" s="33"/>
      <c r="P265" s="33"/>
      <c r="Q265" s="1">
        <v>0</v>
      </c>
      <c r="R265" s="3"/>
    </row>
    <row r="266" spans="1:18" ht="15" thickBot="1">
      <c r="A266" s="37">
        <f t="shared" si="16"/>
        <v>256</v>
      </c>
      <c r="B266" s="37">
        <f t="shared" si="16"/>
        <v>225</v>
      </c>
      <c r="C266" s="33" t="s">
        <v>458</v>
      </c>
      <c r="D266" s="37">
        <v>94</v>
      </c>
      <c r="E266" s="33">
        <v>112716</v>
      </c>
      <c r="F266" s="33" t="s">
        <v>234</v>
      </c>
      <c r="G266" s="33" t="s">
        <v>135</v>
      </c>
      <c r="H266" s="33"/>
      <c r="I266" s="33"/>
      <c r="J266" s="33"/>
      <c r="K266" s="33"/>
      <c r="L266" s="33"/>
      <c r="M266" s="33"/>
      <c r="N266" s="33"/>
      <c r="O266" s="33"/>
      <c r="P266" s="33"/>
      <c r="Q266" s="1">
        <v>0</v>
      </c>
      <c r="R266" s="3"/>
    </row>
    <row r="267" spans="1:18" s="14" customFormat="1" ht="15" thickBot="1">
      <c r="A267" s="37">
        <f t="shared" si="16"/>
        <v>257</v>
      </c>
      <c r="B267" s="37">
        <f t="shared" si="16"/>
        <v>226</v>
      </c>
      <c r="C267" s="33" t="s">
        <v>459</v>
      </c>
      <c r="D267" s="37">
        <v>484</v>
      </c>
      <c r="E267" s="33">
        <v>36807850</v>
      </c>
      <c r="F267" s="37" t="s">
        <v>81</v>
      </c>
      <c r="G267" s="33" t="s">
        <v>460</v>
      </c>
      <c r="H267" s="33" t="s">
        <v>426</v>
      </c>
      <c r="I267" s="33" t="s">
        <v>156</v>
      </c>
      <c r="J267" s="33" t="s">
        <v>123</v>
      </c>
      <c r="K267" s="33" t="s">
        <v>54</v>
      </c>
      <c r="L267" s="33"/>
      <c r="M267" s="33"/>
      <c r="N267" s="33"/>
      <c r="O267" s="33"/>
      <c r="P267" s="33"/>
      <c r="Q267" s="1">
        <v>1</v>
      </c>
    </row>
    <row r="268" spans="1:18" ht="15" thickBot="1">
      <c r="A268" s="37">
        <f t="shared" ref="A268:B283" si="17">A267+1</f>
        <v>258</v>
      </c>
      <c r="B268" s="37">
        <f t="shared" si="17"/>
        <v>227</v>
      </c>
      <c r="C268" s="33" t="s">
        <v>461</v>
      </c>
      <c r="D268" s="37">
        <v>3</v>
      </c>
      <c r="E268" s="33">
        <v>335297</v>
      </c>
      <c r="F268" s="37" t="s">
        <v>462</v>
      </c>
      <c r="G268" s="33" t="s">
        <v>463</v>
      </c>
      <c r="H268" s="33"/>
      <c r="I268" s="33"/>
      <c r="J268" s="33" t="s">
        <v>61</v>
      </c>
      <c r="K268" s="33" t="s">
        <v>137</v>
      </c>
      <c r="L268" s="33"/>
      <c r="M268" s="33"/>
      <c r="N268" s="33"/>
      <c r="O268" s="33"/>
      <c r="P268" s="33"/>
      <c r="Q268" s="1">
        <v>1</v>
      </c>
      <c r="R268" s="3"/>
    </row>
    <row r="269" spans="1:18" ht="15" thickBot="1">
      <c r="A269" s="37">
        <f t="shared" si="17"/>
        <v>259</v>
      </c>
      <c r="B269" s="37">
        <f t="shared" si="17"/>
        <v>228</v>
      </c>
      <c r="C269" s="33" t="s">
        <v>464</v>
      </c>
      <c r="D269" s="37">
        <v>325</v>
      </c>
      <c r="E269" s="33">
        <v>87048</v>
      </c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1">
        <v>0</v>
      </c>
      <c r="R269" s="3"/>
    </row>
    <row r="270" spans="1:18" ht="15" thickBot="1">
      <c r="A270" s="37">
        <f t="shared" si="17"/>
        <v>260</v>
      </c>
      <c r="B270" s="37">
        <f t="shared" si="17"/>
        <v>229</v>
      </c>
      <c r="C270" s="33" t="s">
        <v>465</v>
      </c>
      <c r="D270" s="37">
        <v>422</v>
      </c>
      <c r="E270" s="33">
        <v>97322</v>
      </c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1">
        <v>0</v>
      </c>
      <c r="R270" s="3"/>
    </row>
    <row r="271" spans="1:18" ht="15" thickBot="1">
      <c r="A271" s="37">
        <f t="shared" si="17"/>
        <v>261</v>
      </c>
      <c r="B271" s="37">
        <f t="shared" si="17"/>
        <v>230</v>
      </c>
      <c r="C271" s="33" t="s">
        <v>466</v>
      </c>
      <c r="D271" s="37">
        <v>437</v>
      </c>
      <c r="E271" s="33">
        <v>1323486</v>
      </c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1">
        <v>0</v>
      </c>
      <c r="R271" s="3"/>
    </row>
    <row r="272" spans="1:18" ht="15" thickBot="1">
      <c r="A272" s="37">
        <f t="shared" si="17"/>
        <v>262</v>
      </c>
      <c r="B272" s="37">
        <f t="shared" si="17"/>
        <v>231</v>
      </c>
      <c r="C272" s="33" t="s">
        <v>467</v>
      </c>
      <c r="D272" s="37">
        <v>314</v>
      </c>
      <c r="E272" s="33">
        <v>94775</v>
      </c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1">
        <v>0</v>
      </c>
      <c r="R272" s="3"/>
    </row>
    <row r="273" spans="1:18" ht="15" thickBot="1">
      <c r="A273" s="37">
        <f t="shared" si="17"/>
        <v>263</v>
      </c>
      <c r="B273" s="37">
        <f t="shared" si="17"/>
        <v>232</v>
      </c>
      <c r="C273" s="33" t="s">
        <v>468</v>
      </c>
      <c r="D273" s="37">
        <v>474</v>
      </c>
      <c r="E273" s="33">
        <v>322317</v>
      </c>
      <c r="F273" s="33" t="s">
        <v>180</v>
      </c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1">
        <v>0</v>
      </c>
      <c r="R273" s="3"/>
    </row>
    <row r="274" spans="1:18" ht="15" thickBot="1">
      <c r="A274" s="37">
        <f t="shared" si="17"/>
        <v>264</v>
      </c>
      <c r="B274" s="37">
        <f t="shared" si="17"/>
        <v>233</v>
      </c>
      <c r="C274" s="33" t="s">
        <v>469</v>
      </c>
      <c r="D274" s="37">
        <v>447</v>
      </c>
      <c r="E274" s="33">
        <v>160120</v>
      </c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1">
        <v>0</v>
      </c>
      <c r="R274" s="3"/>
    </row>
    <row r="275" spans="1:18" ht="15" thickBot="1">
      <c r="A275" s="37">
        <f t="shared" si="17"/>
        <v>265</v>
      </c>
      <c r="B275" s="37">
        <f t="shared" si="17"/>
        <v>234</v>
      </c>
      <c r="C275" s="33" t="s">
        <v>470</v>
      </c>
      <c r="D275" s="37">
        <v>210</v>
      </c>
      <c r="E275" s="33">
        <v>112646</v>
      </c>
      <c r="F275" s="37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1">
        <v>0</v>
      </c>
      <c r="R275" s="3"/>
    </row>
    <row r="276" spans="1:18" ht="15" thickBot="1">
      <c r="A276" s="37">
        <f t="shared" si="17"/>
        <v>266</v>
      </c>
      <c r="B276" s="37">
        <f t="shared" si="17"/>
        <v>235</v>
      </c>
      <c r="C276" s="33" t="s">
        <v>471</v>
      </c>
      <c r="D276" s="37">
        <v>385</v>
      </c>
      <c r="E276" s="33">
        <v>136487</v>
      </c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1">
        <v>0</v>
      </c>
      <c r="R276" s="3"/>
    </row>
    <row r="277" spans="1:18" ht="15" thickBot="1">
      <c r="A277" s="37">
        <f t="shared" si="17"/>
        <v>267</v>
      </c>
      <c r="B277" s="37">
        <f t="shared" si="17"/>
        <v>236</v>
      </c>
      <c r="C277" s="33" t="s">
        <v>472</v>
      </c>
      <c r="D277" s="37">
        <v>368</v>
      </c>
      <c r="E277" s="36">
        <v>67841</v>
      </c>
      <c r="F277" s="38"/>
      <c r="G277" s="33"/>
      <c r="H277" s="33"/>
      <c r="I277" s="33"/>
      <c r="J277" s="33"/>
      <c r="K277" s="33"/>
      <c r="L277" s="33"/>
      <c r="M277" s="33"/>
      <c r="N277" s="33" t="s">
        <v>18</v>
      </c>
      <c r="O277" s="33"/>
      <c r="P277" s="33"/>
      <c r="Q277" s="1">
        <v>0</v>
      </c>
      <c r="R277" s="3"/>
    </row>
    <row r="278" spans="1:18" ht="15" thickBot="1">
      <c r="A278" s="37">
        <f t="shared" si="17"/>
        <v>268</v>
      </c>
      <c r="B278" s="37">
        <f t="shared" si="17"/>
        <v>237</v>
      </c>
      <c r="C278" s="33" t="s">
        <v>473</v>
      </c>
      <c r="D278" s="37">
        <v>323</v>
      </c>
      <c r="E278" s="33">
        <v>489262</v>
      </c>
      <c r="F278" s="37" t="s">
        <v>234</v>
      </c>
      <c r="G278" s="33" t="s">
        <v>135</v>
      </c>
      <c r="H278" s="33"/>
      <c r="I278" s="33"/>
      <c r="J278" s="33"/>
      <c r="K278" s="33"/>
      <c r="L278" s="33"/>
      <c r="M278" s="33"/>
      <c r="N278" s="33"/>
      <c r="O278" s="33"/>
      <c r="P278" s="33"/>
      <c r="Q278" s="1">
        <v>0</v>
      </c>
      <c r="R278" s="3"/>
    </row>
    <row r="279" spans="1:18" s="14" customFormat="1" ht="15" thickBot="1">
      <c r="A279" s="37">
        <f t="shared" si="17"/>
        <v>269</v>
      </c>
      <c r="B279" s="37">
        <f t="shared" si="17"/>
        <v>238</v>
      </c>
      <c r="C279" s="33" t="s">
        <v>474</v>
      </c>
      <c r="D279" s="37">
        <v>51</v>
      </c>
      <c r="E279" s="33">
        <v>82417</v>
      </c>
      <c r="F279" s="37" t="s">
        <v>43</v>
      </c>
      <c r="G279" s="33" t="s">
        <v>475</v>
      </c>
      <c r="H279" s="33" t="s">
        <v>172</v>
      </c>
      <c r="I279" s="33" t="s">
        <v>173</v>
      </c>
      <c r="J279" s="33" t="s">
        <v>56</v>
      </c>
      <c r="K279" s="33" t="s">
        <v>175</v>
      </c>
      <c r="L279" s="33"/>
      <c r="M279" s="33"/>
      <c r="N279" s="33"/>
      <c r="O279" s="33"/>
      <c r="P279" s="33"/>
      <c r="Q279" s="1">
        <v>1</v>
      </c>
    </row>
    <row r="280" spans="1:18" s="14" customFormat="1" ht="15" thickBot="1">
      <c r="A280" s="37">
        <f t="shared" si="17"/>
        <v>270</v>
      </c>
      <c r="B280" s="37">
        <f t="shared" si="17"/>
        <v>239</v>
      </c>
      <c r="C280" s="33" t="s">
        <v>476</v>
      </c>
      <c r="D280" s="37">
        <v>179</v>
      </c>
      <c r="E280" s="36">
        <v>539515</v>
      </c>
      <c r="F280" s="37" t="s">
        <v>379</v>
      </c>
      <c r="G280" s="33"/>
      <c r="H280" s="33" t="s">
        <v>201</v>
      </c>
      <c r="I280" s="33"/>
      <c r="J280" s="33" t="s">
        <v>123</v>
      </c>
      <c r="K280" s="33" t="s">
        <v>311</v>
      </c>
      <c r="L280" s="33"/>
      <c r="M280" s="33"/>
      <c r="N280" s="33"/>
      <c r="O280" s="33"/>
      <c r="P280" s="33"/>
      <c r="Q280" s="1">
        <v>1</v>
      </c>
    </row>
    <row r="281" spans="1:18" ht="15" thickBot="1">
      <c r="A281" s="37">
        <f t="shared" si="17"/>
        <v>271</v>
      </c>
      <c r="B281" s="37">
        <f t="shared" si="17"/>
        <v>240</v>
      </c>
      <c r="C281" s="33" t="s">
        <v>477</v>
      </c>
      <c r="D281" s="37">
        <v>65</v>
      </c>
      <c r="E281" s="33">
        <v>51802</v>
      </c>
      <c r="F281" s="37" t="s">
        <v>30</v>
      </c>
      <c r="G281" s="33" t="s">
        <v>184</v>
      </c>
      <c r="H281" s="33"/>
      <c r="I281" s="33"/>
      <c r="J281" s="33" t="s">
        <v>192</v>
      </c>
      <c r="K281" s="33"/>
      <c r="L281" s="33"/>
      <c r="M281" s="33"/>
      <c r="N281" s="33"/>
      <c r="O281" s="33"/>
      <c r="P281" s="33"/>
      <c r="Q281" s="1">
        <v>0</v>
      </c>
      <c r="R281" s="3"/>
    </row>
    <row r="282" spans="1:18" s="14" customFormat="1" ht="15" thickBot="1">
      <c r="A282" s="37">
        <f t="shared" si="17"/>
        <v>272</v>
      </c>
      <c r="B282" s="37">
        <f t="shared" si="17"/>
        <v>241</v>
      </c>
      <c r="C282" s="33" t="s">
        <v>478</v>
      </c>
      <c r="D282" s="37">
        <v>525</v>
      </c>
      <c r="E282" s="33">
        <v>5000000</v>
      </c>
      <c r="F282" s="33" t="s">
        <v>253</v>
      </c>
      <c r="G282" s="33" t="s">
        <v>407</v>
      </c>
      <c r="H282" s="33" t="s">
        <v>479</v>
      </c>
      <c r="I282" s="33" t="s">
        <v>399</v>
      </c>
      <c r="J282" s="33" t="s">
        <v>139</v>
      </c>
      <c r="K282" s="33" t="s">
        <v>284</v>
      </c>
      <c r="L282" s="33"/>
      <c r="M282" s="33"/>
      <c r="N282" s="33"/>
      <c r="O282" s="33"/>
      <c r="P282" s="33"/>
      <c r="Q282" s="1">
        <v>1</v>
      </c>
    </row>
    <row r="283" spans="1:18" ht="15" thickBot="1">
      <c r="A283" s="37">
        <f t="shared" si="17"/>
        <v>273</v>
      </c>
      <c r="B283" s="37">
        <f t="shared" si="17"/>
        <v>242</v>
      </c>
      <c r="C283" s="33" t="s">
        <v>480</v>
      </c>
      <c r="D283" s="37">
        <v>174</v>
      </c>
      <c r="E283" s="33">
        <v>59112</v>
      </c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1">
        <v>0</v>
      </c>
      <c r="R283" s="3"/>
    </row>
    <row r="284" spans="1:18" ht="15" thickBot="1">
      <c r="A284" s="37">
        <f t="shared" ref="A284:B299" si="18">A283+1</f>
        <v>274</v>
      </c>
      <c r="B284" s="37">
        <f t="shared" si="18"/>
        <v>243</v>
      </c>
      <c r="C284" s="33" t="s">
        <v>481</v>
      </c>
      <c r="D284" s="37">
        <v>357</v>
      </c>
      <c r="E284" s="33">
        <v>147489</v>
      </c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1">
        <v>0</v>
      </c>
      <c r="R284" s="3"/>
    </row>
    <row r="285" spans="1:18" ht="15" thickBot="1">
      <c r="A285" s="37">
        <f t="shared" si="18"/>
        <v>275</v>
      </c>
      <c r="B285" s="37">
        <f t="shared" si="18"/>
        <v>244</v>
      </c>
      <c r="C285" s="33" t="s">
        <v>482</v>
      </c>
      <c r="D285" s="37">
        <v>372</v>
      </c>
      <c r="E285" s="33">
        <v>193712</v>
      </c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1">
        <v>0</v>
      </c>
      <c r="R285" s="3"/>
    </row>
    <row r="286" spans="1:18" ht="15" thickBot="1">
      <c r="A286" s="37">
        <f t="shared" si="18"/>
        <v>276</v>
      </c>
      <c r="B286" s="37">
        <f t="shared" si="18"/>
        <v>245</v>
      </c>
      <c r="C286" s="33" t="s">
        <v>483</v>
      </c>
      <c r="D286" s="37">
        <v>365</v>
      </c>
      <c r="E286" s="33">
        <v>88483</v>
      </c>
      <c r="F286" s="33" t="s">
        <v>484</v>
      </c>
      <c r="G286" s="33" t="s">
        <v>222</v>
      </c>
      <c r="H286" s="33"/>
      <c r="I286" s="33" t="s">
        <v>272</v>
      </c>
      <c r="J286" s="33" t="s">
        <v>485</v>
      </c>
      <c r="K286" s="33">
        <v>2010.08</v>
      </c>
      <c r="L286" s="33"/>
      <c r="M286" s="33"/>
      <c r="N286" s="33"/>
      <c r="O286" s="33"/>
      <c r="P286" s="33"/>
      <c r="Q286" s="1">
        <v>1</v>
      </c>
      <c r="R286" s="3"/>
    </row>
    <row r="287" spans="1:18" ht="15" thickBot="1">
      <c r="A287" s="37">
        <f t="shared" si="18"/>
        <v>277</v>
      </c>
      <c r="B287" s="37">
        <f t="shared" si="18"/>
        <v>246</v>
      </c>
      <c r="C287" s="33" t="s">
        <v>486</v>
      </c>
      <c r="D287" s="37">
        <v>161</v>
      </c>
      <c r="E287" s="33">
        <v>209210</v>
      </c>
      <c r="F287" s="33"/>
      <c r="G287" s="33"/>
      <c r="H287" s="33"/>
      <c r="I287" s="33"/>
      <c r="J287" s="33" t="s">
        <v>27</v>
      </c>
      <c r="K287" s="33"/>
      <c r="L287" s="33"/>
      <c r="M287" s="33"/>
      <c r="N287" s="33"/>
      <c r="O287" s="33"/>
      <c r="P287" s="33"/>
      <c r="Q287" s="1">
        <v>0</v>
      </c>
      <c r="R287" s="3"/>
    </row>
    <row r="288" spans="1:18" s="14" customFormat="1" ht="15" thickBot="1">
      <c r="A288" s="37">
        <f t="shared" si="18"/>
        <v>278</v>
      </c>
      <c r="B288" s="37">
        <f t="shared" si="18"/>
        <v>247</v>
      </c>
      <c r="C288" s="33" t="s">
        <v>487</v>
      </c>
      <c r="D288" s="37">
        <v>378</v>
      </c>
      <c r="E288" s="33">
        <v>311856</v>
      </c>
      <c r="F288" s="33" t="s">
        <v>346</v>
      </c>
      <c r="G288" s="33" t="s">
        <v>191</v>
      </c>
      <c r="H288" s="33" t="s">
        <v>488</v>
      </c>
      <c r="I288" s="33"/>
      <c r="J288" s="33" t="s">
        <v>394</v>
      </c>
      <c r="K288" s="33" t="s">
        <v>98</v>
      </c>
      <c r="L288" s="33"/>
      <c r="M288" s="33"/>
      <c r="N288" s="33"/>
      <c r="O288" s="33"/>
      <c r="P288" s="33"/>
      <c r="Q288" s="1">
        <v>1</v>
      </c>
    </row>
    <row r="289" spans="1:18" ht="15" thickBot="1">
      <c r="A289" s="37">
        <f t="shared" si="18"/>
        <v>279</v>
      </c>
      <c r="B289" s="37">
        <f t="shared" si="18"/>
        <v>248</v>
      </c>
      <c r="C289" s="33" t="s">
        <v>489</v>
      </c>
      <c r="D289" s="37">
        <v>348</v>
      </c>
      <c r="E289" s="36">
        <v>266663</v>
      </c>
      <c r="F289" s="38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1">
        <v>0</v>
      </c>
      <c r="R289" s="3"/>
    </row>
    <row r="290" spans="1:18" ht="15" thickBot="1">
      <c r="A290" s="37">
        <f t="shared" si="18"/>
        <v>280</v>
      </c>
      <c r="B290" s="37">
        <f t="shared" si="18"/>
        <v>249</v>
      </c>
      <c r="C290" s="33" t="s">
        <v>490</v>
      </c>
      <c r="D290" s="37">
        <v>473</v>
      </c>
      <c r="E290" s="36">
        <v>464891</v>
      </c>
      <c r="F290" s="38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1">
        <v>0</v>
      </c>
      <c r="R290" s="3"/>
    </row>
    <row r="291" spans="1:18" ht="15" thickBot="1">
      <c r="A291" s="37">
        <f t="shared" si="18"/>
        <v>281</v>
      </c>
      <c r="B291" s="37">
        <f t="shared" si="18"/>
        <v>250</v>
      </c>
      <c r="C291" s="33" t="s">
        <v>491</v>
      </c>
      <c r="D291" s="37">
        <v>32</v>
      </c>
      <c r="E291" s="36">
        <v>652974</v>
      </c>
      <c r="F291" s="38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1">
        <v>0</v>
      </c>
      <c r="R291" s="3"/>
    </row>
    <row r="292" spans="1:18" ht="15" thickBot="1">
      <c r="A292" s="37">
        <f t="shared" si="18"/>
        <v>282</v>
      </c>
      <c r="B292" s="37">
        <f t="shared" si="18"/>
        <v>251</v>
      </c>
      <c r="C292" s="33" t="s">
        <v>492</v>
      </c>
      <c r="D292" s="37">
        <v>376</v>
      </c>
      <c r="E292" s="36">
        <v>868252</v>
      </c>
      <c r="F292" s="38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1">
        <v>0</v>
      </c>
      <c r="R292" s="3"/>
    </row>
    <row r="293" spans="1:18" ht="15" thickBot="1">
      <c r="A293" s="37">
        <f t="shared" si="18"/>
        <v>283</v>
      </c>
      <c r="B293" s="37">
        <f t="shared" si="18"/>
        <v>252</v>
      </c>
      <c r="C293" s="33" t="s">
        <v>493</v>
      </c>
      <c r="D293" s="37">
        <v>304</v>
      </c>
      <c r="E293" s="33">
        <v>157758</v>
      </c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1">
        <v>0</v>
      </c>
      <c r="R293" s="3"/>
    </row>
    <row r="294" spans="1:18" s="14" customFormat="1" ht="15" thickBot="1">
      <c r="A294" s="37">
        <f t="shared" si="18"/>
        <v>284</v>
      </c>
      <c r="B294" s="37">
        <f t="shared" si="18"/>
        <v>253</v>
      </c>
      <c r="C294" s="33" t="s">
        <v>494</v>
      </c>
      <c r="D294" s="37">
        <v>143</v>
      </c>
      <c r="E294" s="33">
        <v>2651170</v>
      </c>
      <c r="F294" s="37" t="s">
        <v>18</v>
      </c>
      <c r="G294" s="33" t="s">
        <v>31</v>
      </c>
      <c r="H294" s="33"/>
      <c r="I294" s="33" t="s">
        <v>191</v>
      </c>
      <c r="J294" s="33" t="s">
        <v>268</v>
      </c>
      <c r="K294" s="33" t="s">
        <v>54</v>
      </c>
      <c r="L294" s="33"/>
      <c r="M294" s="33"/>
      <c r="N294" s="33"/>
      <c r="O294" s="33"/>
      <c r="P294" s="33"/>
      <c r="Q294" s="1">
        <v>1</v>
      </c>
    </row>
    <row r="295" spans="1:18" s="14" customFormat="1" ht="15" thickBot="1">
      <c r="A295" s="37">
        <f t="shared" si="18"/>
        <v>285</v>
      </c>
      <c r="B295" s="37">
        <f t="shared" si="18"/>
        <v>254</v>
      </c>
      <c r="C295" s="33" t="s">
        <v>495</v>
      </c>
      <c r="D295" s="37">
        <v>162</v>
      </c>
      <c r="E295" s="33">
        <v>135126</v>
      </c>
      <c r="F295" s="33" t="s">
        <v>180</v>
      </c>
      <c r="G295" s="33"/>
      <c r="H295" s="33"/>
      <c r="I295" s="33"/>
      <c r="J295" s="33"/>
      <c r="K295" s="33" t="s">
        <v>365</v>
      </c>
      <c r="L295" s="33"/>
      <c r="M295" s="33"/>
      <c r="N295" s="33"/>
      <c r="O295" s="33"/>
      <c r="P295" s="33"/>
      <c r="Q295" s="1">
        <v>1</v>
      </c>
    </row>
    <row r="296" spans="1:18" ht="15" thickBot="1">
      <c r="A296" s="37">
        <f t="shared" si="18"/>
        <v>286</v>
      </c>
      <c r="B296" s="37">
        <f t="shared" si="18"/>
        <v>255</v>
      </c>
      <c r="C296" s="33" t="s">
        <v>496</v>
      </c>
      <c r="D296" s="37">
        <v>198</v>
      </c>
      <c r="E296" s="33">
        <v>86850</v>
      </c>
      <c r="F296" s="43"/>
      <c r="G296" s="37" t="s">
        <v>19</v>
      </c>
      <c r="H296" s="33"/>
      <c r="I296" s="33"/>
      <c r="J296" s="33"/>
      <c r="K296" s="33"/>
      <c r="L296" s="33"/>
      <c r="M296" s="33"/>
      <c r="N296" s="33"/>
      <c r="O296" s="33"/>
      <c r="P296" s="33"/>
      <c r="Q296" s="1">
        <v>0</v>
      </c>
      <c r="R296" s="3"/>
    </row>
    <row r="297" spans="1:18" ht="15" thickBot="1">
      <c r="A297" s="37">
        <f t="shared" si="18"/>
        <v>287</v>
      </c>
      <c r="B297" s="37">
        <f t="shared" si="18"/>
        <v>256</v>
      </c>
      <c r="C297" s="33" t="s">
        <v>497</v>
      </c>
      <c r="D297" s="37">
        <v>402</v>
      </c>
      <c r="E297" s="33">
        <v>113286</v>
      </c>
      <c r="F297" s="37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1">
        <v>0</v>
      </c>
      <c r="R297" s="3"/>
    </row>
    <row r="298" spans="1:18" ht="15" thickBot="1">
      <c r="A298" s="37">
        <f t="shared" si="18"/>
        <v>288</v>
      </c>
      <c r="B298" s="37">
        <f t="shared" si="18"/>
        <v>257</v>
      </c>
      <c r="C298" s="33" t="s">
        <v>498</v>
      </c>
      <c r="D298" s="37">
        <v>108</v>
      </c>
      <c r="E298" s="33">
        <v>143959</v>
      </c>
      <c r="F298" s="37" t="s">
        <v>81</v>
      </c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1">
        <v>0</v>
      </c>
      <c r="R298" s="3"/>
    </row>
    <row r="299" spans="1:18" ht="15" thickBot="1">
      <c r="A299" s="37">
        <f t="shared" si="18"/>
        <v>289</v>
      </c>
      <c r="B299" s="37">
        <f t="shared" si="18"/>
        <v>258</v>
      </c>
      <c r="C299" s="33" t="s">
        <v>499</v>
      </c>
      <c r="D299" s="37">
        <v>78</v>
      </c>
      <c r="E299" s="33">
        <v>51956</v>
      </c>
      <c r="F299" s="37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1">
        <v>0</v>
      </c>
      <c r="R299" s="3"/>
    </row>
    <row r="300" spans="1:18" ht="15" thickBot="1">
      <c r="A300" s="37">
        <f t="shared" ref="A300:B315" si="19">A299+1</f>
        <v>290</v>
      </c>
      <c r="B300" s="37">
        <f t="shared" si="19"/>
        <v>259</v>
      </c>
      <c r="C300" s="33" t="s">
        <v>500</v>
      </c>
      <c r="D300" s="37">
        <v>373</v>
      </c>
      <c r="E300" s="33">
        <v>94426</v>
      </c>
      <c r="F300" s="37" t="s">
        <v>81</v>
      </c>
      <c r="G300" s="33"/>
      <c r="H300" s="33" t="s">
        <v>426</v>
      </c>
      <c r="I300" s="33" t="s">
        <v>156</v>
      </c>
      <c r="J300" s="33" t="s">
        <v>123</v>
      </c>
      <c r="K300" s="33"/>
      <c r="L300" s="33"/>
      <c r="M300" s="33"/>
      <c r="N300" s="33"/>
      <c r="O300" s="33"/>
      <c r="P300" s="33"/>
      <c r="Q300" s="1">
        <v>1</v>
      </c>
      <c r="R300" s="3"/>
    </row>
    <row r="301" spans="1:18" ht="15" thickBot="1">
      <c r="A301" s="37">
        <f t="shared" si="19"/>
        <v>291</v>
      </c>
      <c r="B301" s="37">
        <f t="shared" si="19"/>
        <v>260</v>
      </c>
      <c r="C301" s="33" t="s">
        <v>501</v>
      </c>
      <c r="D301" s="37">
        <v>431</v>
      </c>
      <c r="E301" s="33">
        <v>263820</v>
      </c>
      <c r="F301" s="37" t="s">
        <v>81</v>
      </c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1">
        <v>0</v>
      </c>
      <c r="R301" s="3"/>
    </row>
    <row r="302" spans="1:18" ht="15" thickBot="1">
      <c r="A302" s="37">
        <f t="shared" si="19"/>
        <v>292</v>
      </c>
      <c r="B302" s="37">
        <f t="shared" si="19"/>
        <v>261</v>
      </c>
      <c r="C302" s="33" t="s">
        <v>502</v>
      </c>
      <c r="D302" s="37">
        <v>341</v>
      </c>
      <c r="E302" s="33">
        <v>219200</v>
      </c>
      <c r="F302" s="37"/>
      <c r="G302" s="33"/>
      <c r="H302" s="33"/>
      <c r="I302" s="33"/>
      <c r="J302" s="33" t="s">
        <v>223</v>
      </c>
      <c r="K302" s="33"/>
      <c r="L302" s="33"/>
      <c r="M302" s="33"/>
      <c r="N302" s="39"/>
      <c r="O302" s="33"/>
      <c r="P302" s="33"/>
      <c r="Q302" s="1">
        <v>0</v>
      </c>
      <c r="R302" s="3"/>
    </row>
    <row r="303" spans="1:18" ht="15" thickBot="1">
      <c r="A303" s="37">
        <f t="shared" si="19"/>
        <v>293</v>
      </c>
      <c r="B303" s="37">
        <f t="shared" si="19"/>
        <v>262</v>
      </c>
      <c r="C303" s="33" t="s">
        <v>503</v>
      </c>
      <c r="D303" s="37">
        <v>532</v>
      </c>
      <c r="E303" s="33">
        <v>101317557</v>
      </c>
      <c r="F303" s="37" t="s">
        <v>504</v>
      </c>
      <c r="G303" s="33" t="s">
        <v>220</v>
      </c>
      <c r="H303" s="33" t="s">
        <v>130</v>
      </c>
      <c r="I303" s="33" t="s">
        <v>185</v>
      </c>
      <c r="J303" s="33" t="s">
        <v>139</v>
      </c>
      <c r="K303" s="33" t="s">
        <v>98</v>
      </c>
      <c r="L303" s="33"/>
      <c r="M303" s="33"/>
      <c r="N303" s="33"/>
      <c r="O303" s="33"/>
      <c r="P303" s="33"/>
      <c r="Q303" s="1">
        <v>1</v>
      </c>
      <c r="R303" s="3"/>
    </row>
    <row r="304" spans="1:18" s="14" customFormat="1" ht="15" thickBot="1">
      <c r="A304" s="37">
        <f t="shared" si="19"/>
        <v>294</v>
      </c>
      <c r="B304" s="37">
        <f t="shared" si="19"/>
        <v>263</v>
      </c>
      <c r="C304" s="33" t="s">
        <v>505</v>
      </c>
      <c r="D304" s="37">
        <v>454</v>
      </c>
      <c r="E304" s="33">
        <v>179373</v>
      </c>
      <c r="F304" s="37" t="s">
        <v>242</v>
      </c>
      <c r="G304" s="33" t="s">
        <v>184</v>
      </c>
      <c r="H304" s="33"/>
      <c r="I304" s="33" t="s">
        <v>189</v>
      </c>
      <c r="J304" s="33" t="s">
        <v>506</v>
      </c>
      <c r="K304" s="33" t="s">
        <v>299</v>
      </c>
      <c r="L304" s="33"/>
      <c r="M304" s="33"/>
      <c r="N304" s="33"/>
      <c r="O304" s="33"/>
      <c r="P304" s="33"/>
      <c r="Q304" s="1">
        <v>1</v>
      </c>
    </row>
    <row r="305" spans="1:18" ht="15" thickBot="1">
      <c r="A305" s="37">
        <f t="shared" si="19"/>
        <v>295</v>
      </c>
      <c r="B305" s="37">
        <f t="shared" si="19"/>
        <v>264</v>
      </c>
      <c r="C305" s="33" t="s">
        <v>507</v>
      </c>
      <c r="D305" s="37">
        <v>56</v>
      </c>
      <c r="E305" s="33">
        <v>295793</v>
      </c>
      <c r="F305" s="37" t="s">
        <v>508</v>
      </c>
      <c r="G305" s="33" t="s">
        <v>191</v>
      </c>
      <c r="H305" s="33" t="s">
        <v>509</v>
      </c>
      <c r="I305" s="33" t="s">
        <v>191</v>
      </c>
      <c r="J305" s="33"/>
      <c r="K305" s="33" t="s">
        <v>160</v>
      </c>
      <c r="L305" s="33"/>
      <c r="M305" s="33"/>
      <c r="N305" s="33"/>
      <c r="O305" s="33"/>
      <c r="P305" s="33"/>
      <c r="Q305" s="1">
        <v>1</v>
      </c>
      <c r="R305" s="3"/>
    </row>
    <row r="306" spans="1:18" ht="15" thickBot="1">
      <c r="A306" s="37">
        <f t="shared" si="19"/>
        <v>296</v>
      </c>
      <c r="B306" s="37">
        <f t="shared" si="19"/>
        <v>265</v>
      </c>
      <c r="C306" s="33" t="s">
        <v>510</v>
      </c>
      <c r="D306" s="37">
        <v>180</v>
      </c>
      <c r="E306" s="33">
        <v>88922</v>
      </c>
      <c r="F306" s="37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1">
        <v>0</v>
      </c>
      <c r="R306" s="3"/>
    </row>
    <row r="307" spans="1:18" ht="15" thickBot="1">
      <c r="A307" s="37">
        <f t="shared" si="19"/>
        <v>297</v>
      </c>
      <c r="B307" s="37">
        <f t="shared" si="19"/>
        <v>266</v>
      </c>
      <c r="C307" s="33" t="s">
        <v>511</v>
      </c>
      <c r="D307" s="37">
        <v>364</v>
      </c>
      <c r="E307" s="33">
        <v>153365</v>
      </c>
      <c r="F307" s="37" t="s">
        <v>446</v>
      </c>
      <c r="G307" s="33" t="s">
        <v>143</v>
      </c>
      <c r="H307" s="33"/>
      <c r="I307" s="33"/>
      <c r="J307" s="33"/>
      <c r="K307" s="33"/>
      <c r="L307" s="33"/>
      <c r="M307" s="33"/>
      <c r="N307" s="33"/>
      <c r="O307" s="33"/>
      <c r="P307" s="33"/>
      <c r="Q307" s="1">
        <v>0</v>
      </c>
      <c r="R307" s="3"/>
    </row>
    <row r="308" spans="1:18" ht="15" thickBot="1">
      <c r="A308" s="37">
        <f t="shared" si="19"/>
        <v>298</v>
      </c>
      <c r="B308" s="37">
        <f t="shared" si="19"/>
        <v>267</v>
      </c>
      <c r="C308" s="33" t="s">
        <v>512</v>
      </c>
      <c r="D308" s="37">
        <v>330</v>
      </c>
      <c r="E308" s="33">
        <v>71305</v>
      </c>
      <c r="F308" s="37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1">
        <v>1</v>
      </c>
      <c r="R308" s="3"/>
    </row>
    <row r="309" spans="1:18" ht="15" thickBot="1">
      <c r="A309" s="37">
        <f t="shared" si="19"/>
        <v>299</v>
      </c>
      <c r="B309" s="37">
        <f t="shared" si="19"/>
        <v>268</v>
      </c>
      <c r="C309" s="33" t="s">
        <v>513</v>
      </c>
      <c r="D309" s="37">
        <v>393</v>
      </c>
      <c r="E309" s="33">
        <v>430898</v>
      </c>
      <c r="F309" s="37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1">
        <v>0</v>
      </c>
      <c r="R309" s="3"/>
    </row>
    <row r="310" spans="1:18" ht="15" thickBot="1">
      <c r="A310" s="37">
        <f t="shared" si="19"/>
        <v>300</v>
      </c>
      <c r="B310" s="37">
        <f t="shared" si="19"/>
        <v>269</v>
      </c>
      <c r="C310" s="33" t="s">
        <v>514</v>
      </c>
      <c r="D310" s="37">
        <v>472</v>
      </c>
      <c r="E310" s="33">
        <v>452206</v>
      </c>
      <c r="F310" s="33" t="s">
        <v>180</v>
      </c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1">
        <v>0</v>
      </c>
      <c r="R310" s="3"/>
    </row>
    <row r="311" spans="1:18" s="14" customFormat="1" ht="15" thickBot="1">
      <c r="A311" s="37">
        <f t="shared" si="19"/>
        <v>301</v>
      </c>
      <c r="B311" s="37">
        <f t="shared" si="19"/>
        <v>270</v>
      </c>
      <c r="C311" s="33" t="s">
        <v>515</v>
      </c>
      <c r="D311" s="37">
        <v>8</v>
      </c>
      <c r="E311" s="33">
        <v>135266</v>
      </c>
      <c r="F311" s="37" t="s">
        <v>323</v>
      </c>
      <c r="G311" s="33" t="s">
        <v>324</v>
      </c>
      <c r="H311" s="33" t="s">
        <v>516</v>
      </c>
      <c r="I311" s="33" t="s">
        <v>173</v>
      </c>
      <c r="J311" s="33" t="s">
        <v>219</v>
      </c>
      <c r="K311" s="33" t="s">
        <v>517</v>
      </c>
      <c r="L311" s="33"/>
      <c r="M311" s="33"/>
      <c r="N311" s="33"/>
      <c r="O311" s="33"/>
      <c r="P311" s="33"/>
      <c r="Q311" s="1">
        <v>1</v>
      </c>
    </row>
    <row r="312" spans="1:18" ht="15" thickBot="1">
      <c r="A312" s="37">
        <f t="shared" si="19"/>
        <v>302</v>
      </c>
      <c r="B312" s="37">
        <f t="shared" si="19"/>
        <v>271</v>
      </c>
      <c r="C312" s="33" t="s">
        <v>518</v>
      </c>
      <c r="D312" s="37">
        <v>133</v>
      </c>
      <c r="E312" s="33">
        <v>2056170</v>
      </c>
      <c r="F312" s="33" t="s">
        <v>81</v>
      </c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1">
        <v>0</v>
      </c>
      <c r="R312" s="3"/>
    </row>
    <row r="313" spans="1:18" s="14" customFormat="1" ht="15" thickBot="1">
      <c r="A313" s="37">
        <f t="shared" si="19"/>
        <v>303</v>
      </c>
      <c r="B313" s="37">
        <f t="shared" si="19"/>
        <v>272</v>
      </c>
      <c r="C313" s="33" t="s">
        <v>519</v>
      </c>
      <c r="D313" s="37">
        <v>19</v>
      </c>
      <c r="E313" s="33">
        <v>53000</v>
      </c>
      <c r="F313" s="33" t="s">
        <v>520</v>
      </c>
      <c r="G313" s="33" t="s">
        <v>222</v>
      </c>
      <c r="H313" s="33"/>
      <c r="I313" s="33"/>
      <c r="J313" s="33" t="s">
        <v>520</v>
      </c>
      <c r="K313" s="33" t="s">
        <v>67</v>
      </c>
      <c r="L313" s="33"/>
      <c r="M313" s="33"/>
      <c r="N313" s="33"/>
      <c r="O313" s="33"/>
      <c r="P313" s="33"/>
      <c r="Q313" s="1">
        <v>1</v>
      </c>
    </row>
    <row r="314" spans="1:18" ht="15" thickBot="1">
      <c r="A314" s="37">
        <f t="shared" si="19"/>
        <v>304</v>
      </c>
      <c r="B314" s="37">
        <f t="shared" si="19"/>
        <v>273</v>
      </c>
      <c r="C314" s="33" t="s">
        <v>521</v>
      </c>
      <c r="D314" s="37">
        <v>114</v>
      </c>
      <c r="E314" s="33">
        <v>10113</v>
      </c>
      <c r="F314" s="33" t="s">
        <v>188</v>
      </c>
      <c r="G314" s="33" t="s">
        <v>189</v>
      </c>
      <c r="H314" s="33"/>
      <c r="I314" s="33"/>
      <c r="J314" s="33" t="s">
        <v>346</v>
      </c>
      <c r="K314" s="33"/>
      <c r="L314" s="33"/>
      <c r="M314" s="33"/>
      <c r="N314" s="33"/>
      <c r="O314" s="33"/>
      <c r="P314" s="33"/>
      <c r="Q314" s="1">
        <v>0</v>
      </c>
      <c r="R314" s="3"/>
    </row>
    <row r="315" spans="1:18" ht="15" thickBot="1">
      <c r="A315" s="37">
        <f t="shared" si="19"/>
        <v>305</v>
      </c>
      <c r="B315" s="37">
        <f t="shared" si="19"/>
        <v>274</v>
      </c>
      <c r="C315" s="33" t="s">
        <v>522</v>
      </c>
      <c r="D315" s="37">
        <v>91</v>
      </c>
      <c r="E315" s="33">
        <v>50328</v>
      </c>
      <c r="F315" s="33" t="s">
        <v>261</v>
      </c>
      <c r="G315" s="33" t="s">
        <v>337</v>
      </c>
      <c r="H315" s="33" t="s">
        <v>261</v>
      </c>
      <c r="I315" s="33"/>
      <c r="J315" s="33"/>
      <c r="K315" s="33"/>
      <c r="L315" s="33"/>
      <c r="M315" s="33"/>
      <c r="N315" s="33"/>
      <c r="O315" s="33"/>
      <c r="P315" s="33"/>
      <c r="Q315" s="1">
        <v>0</v>
      </c>
      <c r="R315" s="3"/>
    </row>
    <row r="316" spans="1:18" ht="15" thickBot="1">
      <c r="A316" s="37">
        <f t="shared" ref="A316:B331" si="20">A315+1</f>
        <v>306</v>
      </c>
      <c r="B316" s="37">
        <f t="shared" si="20"/>
        <v>275</v>
      </c>
      <c r="C316" s="33" t="s">
        <v>523</v>
      </c>
      <c r="D316" s="37">
        <v>120</v>
      </c>
      <c r="E316" s="33">
        <v>50000</v>
      </c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1">
        <v>0</v>
      </c>
      <c r="R316" s="3"/>
    </row>
    <row r="317" spans="1:18" ht="15" thickBot="1">
      <c r="A317" s="37">
        <f t="shared" si="20"/>
        <v>307</v>
      </c>
      <c r="B317" s="37">
        <f t="shared" si="20"/>
        <v>276</v>
      </c>
      <c r="C317" s="33" t="s">
        <v>524</v>
      </c>
      <c r="D317" s="37">
        <v>4</v>
      </c>
      <c r="E317" s="33">
        <v>52672</v>
      </c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1">
        <v>0</v>
      </c>
      <c r="R317" s="3"/>
    </row>
    <row r="318" spans="1:18" ht="15" thickBot="1">
      <c r="A318" s="37">
        <f t="shared" si="20"/>
        <v>308</v>
      </c>
      <c r="B318" s="37">
        <f t="shared" si="20"/>
        <v>277</v>
      </c>
      <c r="C318" s="33" t="s">
        <v>525</v>
      </c>
      <c r="D318" s="37">
        <v>407</v>
      </c>
      <c r="E318" s="33">
        <v>110813</v>
      </c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1">
        <v>0</v>
      </c>
      <c r="R318" s="3"/>
    </row>
    <row r="319" spans="1:18" ht="15" thickBot="1">
      <c r="A319" s="37">
        <f t="shared" si="20"/>
        <v>309</v>
      </c>
      <c r="B319" s="37">
        <f t="shared" si="20"/>
        <v>278</v>
      </c>
      <c r="C319" s="33" t="s">
        <v>526</v>
      </c>
      <c r="D319" s="37">
        <v>409</v>
      </c>
      <c r="E319" s="33">
        <v>117437</v>
      </c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1">
        <v>0</v>
      </c>
      <c r="R319" s="3"/>
    </row>
    <row r="320" spans="1:18" ht="15" thickBot="1">
      <c r="A320" s="37">
        <f t="shared" si="20"/>
        <v>310</v>
      </c>
      <c r="B320" s="37">
        <f t="shared" si="20"/>
        <v>279</v>
      </c>
      <c r="C320" s="33" t="s">
        <v>527</v>
      </c>
      <c r="D320" s="37">
        <v>181</v>
      </c>
      <c r="E320" s="33">
        <v>91759</v>
      </c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1">
        <v>0</v>
      </c>
      <c r="R320" s="3"/>
    </row>
    <row r="321" spans="1:18" ht="15" thickBot="1">
      <c r="A321" s="37">
        <f t="shared" si="20"/>
        <v>311</v>
      </c>
      <c r="B321" s="37">
        <f t="shared" si="20"/>
        <v>280</v>
      </c>
      <c r="C321" s="33" t="s">
        <v>528</v>
      </c>
      <c r="D321" s="37">
        <v>279</v>
      </c>
      <c r="E321" s="33">
        <v>149435</v>
      </c>
      <c r="F321" s="33" t="s">
        <v>81</v>
      </c>
      <c r="G321" s="33" t="s">
        <v>122</v>
      </c>
      <c r="H321" s="33" t="s">
        <v>130</v>
      </c>
      <c r="I321" s="33" t="s">
        <v>107</v>
      </c>
      <c r="J321" s="33" t="s">
        <v>328</v>
      </c>
      <c r="K321" s="33" t="s">
        <v>122</v>
      </c>
      <c r="L321" s="33"/>
      <c r="M321" s="33"/>
      <c r="N321" s="33"/>
      <c r="O321" s="33"/>
      <c r="P321" s="33"/>
      <c r="Q321" s="1">
        <v>1</v>
      </c>
      <c r="R321" s="3"/>
    </row>
    <row r="322" spans="1:18" ht="15" thickBot="1">
      <c r="A322" s="37">
        <f t="shared" si="20"/>
        <v>312</v>
      </c>
      <c r="B322" s="37">
        <f t="shared" si="20"/>
        <v>281</v>
      </c>
      <c r="C322" s="33" t="s">
        <v>529</v>
      </c>
      <c r="D322" s="37">
        <v>352</v>
      </c>
      <c r="E322" s="33">
        <v>72073</v>
      </c>
      <c r="F322" s="33" t="s">
        <v>57</v>
      </c>
      <c r="G322" s="33"/>
      <c r="H322" s="33"/>
      <c r="I322" s="33"/>
      <c r="J322" s="33" t="s">
        <v>57</v>
      </c>
      <c r="K322" s="33"/>
      <c r="L322" s="33"/>
      <c r="M322" s="33"/>
      <c r="N322" s="33"/>
      <c r="O322" s="33"/>
      <c r="P322" s="33"/>
      <c r="Q322" s="1">
        <v>0</v>
      </c>
      <c r="R322" s="3"/>
    </row>
    <row r="323" spans="1:18" ht="15" thickBot="1">
      <c r="A323" s="37">
        <f t="shared" si="20"/>
        <v>313</v>
      </c>
      <c r="B323" s="37">
        <f t="shared" si="20"/>
        <v>282</v>
      </c>
      <c r="C323" s="33" t="s">
        <v>530</v>
      </c>
      <c r="D323" s="37">
        <v>448</v>
      </c>
      <c r="E323" s="33">
        <v>713499</v>
      </c>
      <c r="F323" s="33" t="s">
        <v>234</v>
      </c>
      <c r="G323" s="33" t="s">
        <v>135</v>
      </c>
      <c r="H323" s="33" t="s">
        <v>531</v>
      </c>
      <c r="I323" s="33" t="s">
        <v>198</v>
      </c>
      <c r="J323" s="33" t="s">
        <v>56</v>
      </c>
      <c r="K323" s="33">
        <v>2010.06</v>
      </c>
      <c r="L323" s="33"/>
      <c r="M323" s="33"/>
      <c r="N323" s="33" t="s">
        <v>531</v>
      </c>
      <c r="O323" s="33"/>
      <c r="P323" s="33"/>
      <c r="Q323" s="1">
        <v>1</v>
      </c>
      <c r="R323" s="3"/>
    </row>
    <row r="324" spans="1:18" ht="15" thickBot="1">
      <c r="A324" s="37">
        <f t="shared" si="20"/>
        <v>314</v>
      </c>
      <c r="B324" s="37">
        <f t="shared" si="20"/>
        <v>283</v>
      </c>
      <c r="C324" s="33" t="s">
        <v>532</v>
      </c>
      <c r="D324" s="37">
        <v>306</v>
      </c>
      <c r="E324" s="33">
        <v>492911</v>
      </c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1">
        <v>0</v>
      </c>
      <c r="R324" s="3"/>
    </row>
    <row r="325" spans="1:18" ht="15" thickBot="1">
      <c r="A325" s="37">
        <f t="shared" si="20"/>
        <v>315</v>
      </c>
      <c r="B325" s="37">
        <f t="shared" si="20"/>
        <v>284</v>
      </c>
      <c r="C325" s="33" t="s">
        <v>533</v>
      </c>
      <c r="D325" s="37">
        <v>490</v>
      </c>
      <c r="E325" s="33">
        <v>39885</v>
      </c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1">
        <v>0</v>
      </c>
      <c r="R325" s="3"/>
    </row>
    <row r="326" spans="1:18" ht="15" thickBot="1">
      <c r="A326" s="37">
        <f t="shared" si="20"/>
        <v>316</v>
      </c>
      <c r="B326" s="37">
        <f t="shared" si="20"/>
        <v>285</v>
      </c>
      <c r="C326" s="33" t="s">
        <v>534</v>
      </c>
      <c r="D326" s="37">
        <v>183</v>
      </c>
      <c r="E326" s="36">
        <v>181683</v>
      </c>
      <c r="F326" s="38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1">
        <v>0</v>
      </c>
      <c r="R326" s="3"/>
    </row>
    <row r="327" spans="1:18" s="14" customFormat="1" ht="15" thickBot="1">
      <c r="A327" s="37">
        <f t="shared" si="20"/>
        <v>317</v>
      </c>
      <c r="B327" s="37">
        <f t="shared" si="20"/>
        <v>286</v>
      </c>
      <c r="C327" s="33" t="s">
        <v>535</v>
      </c>
      <c r="D327" s="37">
        <v>309</v>
      </c>
      <c r="E327" s="33">
        <v>7231389</v>
      </c>
      <c r="F327" s="37" t="s">
        <v>242</v>
      </c>
      <c r="G327" s="33" t="s">
        <v>28</v>
      </c>
      <c r="H327" s="33" t="s">
        <v>358</v>
      </c>
      <c r="I327" s="33" t="s">
        <v>107</v>
      </c>
      <c r="J327" s="33" t="s">
        <v>427</v>
      </c>
      <c r="K327" s="33" t="s">
        <v>355</v>
      </c>
      <c r="L327" s="33"/>
      <c r="M327" s="33" t="s">
        <v>222</v>
      </c>
      <c r="N327" s="33"/>
      <c r="O327" s="33" t="s">
        <v>436</v>
      </c>
      <c r="P327" s="33"/>
      <c r="Q327" s="1">
        <v>1</v>
      </c>
    </row>
    <row r="328" spans="1:18" ht="15" thickBot="1">
      <c r="A328" s="37">
        <f t="shared" si="20"/>
        <v>318</v>
      </c>
      <c r="B328" s="37">
        <f t="shared" si="20"/>
        <v>287</v>
      </c>
      <c r="C328" s="33" t="s">
        <v>536</v>
      </c>
      <c r="D328" s="37">
        <v>215</v>
      </c>
      <c r="E328" s="33">
        <v>66289</v>
      </c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1">
        <v>0</v>
      </c>
      <c r="R328" s="3"/>
    </row>
    <row r="329" spans="1:18" ht="15" thickBot="1">
      <c r="A329" s="37">
        <f t="shared" si="20"/>
        <v>319</v>
      </c>
      <c r="B329" s="37">
        <f t="shared" si="20"/>
        <v>288</v>
      </c>
      <c r="C329" s="33" t="s">
        <v>537</v>
      </c>
      <c r="D329" s="37">
        <v>158</v>
      </c>
      <c r="E329" s="33">
        <v>55508</v>
      </c>
      <c r="F329" s="37" t="s">
        <v>81</v>
      </c>
      <c r="G329" s="33" t="s">
        <v>208</v>
      </c>
      <c r="H329" s="33"/>
      <c r="I329" s="33"/>
      <c r="J329" s="33"/>
      <c r="K329" s="33"/>
      <c r="L329" s="33"/>
      <c r="M329" s="33"/>
      <c r="N329" s="33"/>
      <c r="O329" s="33"/>
      <c r="P329" s="33"/>
      <c r="Q329" s="1">
        <v>0</v>
      </c>
      <c r="R329" s="3"/>
    </row>
    <row r="330" spans="1:18" ht="15" thickBot="1">
      <c r="A330" s="37">
        <f t="shared" si="20"/>
        <v>320</v>
      </c>
      <c r="B330" s="37">
        <f t="shared" si="20"/>
        <v>289</v>
      </c>
      <c r="C330" s="33" t="s">
        <v>538</v>
      </c>
      <c r="D330" s="37">
        <v>175</v>
      </c>
      <c r="E330" s="33">
        <v>36195</v>
      </c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1">
        <v>0</v>
      </c>
      <c r="R330" s="3"/>
    </row>
    <row r="331" spans="1:18" ht="15" thickBot="1">
      <c r="A331" s="37">
        <f t="shared" si="20"/>
        <v>321</v>
      </c>
      <c r="B331" s="37">
        <f t="shared" si="20"/>
        <v>290</v>
      </c>
      <c r="C331" s="33" t="s">
        <v>539</v>
      </c>
      <c r="D331" s="37">
        <v>416</v>
      </c>
      <c r="E331" s="33">
        <v>63792</v>
      </c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1">
        <v>0</v>
      </c>
      <c r="R331" s="3"/>
    </row>
    <row r="332" spans="1:18" ht="15" thickBot="1">
      <c r="A332" s="37">
        <f t="shared" ref="A332:B344" si="21">A331+1</f>
        <v>322</v>
      </c>
      <c r="B332" s="37">
        <f t="shared" si="21"/>
        <v>291</v>
      </c>
      <c r="C332" s="33" t="s">
        <v>540</v>
      </c>
      <c r="D332" s="37">
        <v>260</v>
      </c>
      <c r="E332" s="33">
        <v>62066</v>
      </c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1">
        <v>0</v>
      </c>
      <c r="R332" s="3"/>
    </row>
    <row r="333" spans="1:18" ht="15" thickBot="1">
      <c r="A333" s="37">
        <f t="shared" si="21"/>
        <v>323</v>
      </c>
      <c r="B333" s="37">
        <f t="shared" si="21"/>
        <v>292</v>
      </c>
      <c r="C333" s="33" t="s">
        <v>541</v>
      </c>
      <c r="D333" s="37">
        <v>359</v>
      </c>
      <c r="E333" s="33">
        <v>184723</v>
      </c>
      <c r="F333" s="33"/>
      <c r="G333" s="33" t="s">
        <v>143</v>
      </c>
      <c r="H333" s="33"/>
      <c r="I333" s="33"/>
      <c r="J333" s="33"/>
      <c r="K333" s="33" t="s">
        <v>143</v>
      </c>
      <c r="L333" s="33"/>
      <c r="M333" s="33"/>
      <c r="N333" s="33"/>
      <c r="O333" s="33"/>
      <c r="P333" s="33"/>
      <c r="Q333" s="1">
        <v>1</v>
      </c>
      <c r="R333" s="3"/>
    </row>
    <row r="334" spans="1:18" s="14" customFormat="1" ht="15" thickBot="1">
      <c r="A334" s="37">
        <f t="shared" si="21"/>
        <v>324</v>
      </c>
      <c r="B334" s="37">
        <f t="shared" si="21"/>
        <v>293</v>
      </c>
      <c r="C334" s="33" t="s">
        <v>542</v>
      </c>
      <c r="D334" s="37">
        <v>249</v>
      </c>
      <c r="E334" s="33">
        <v>193461</v>
      </c>
      <c r="F334" s="33"/>
      <c r="G334" s="33" t="s">
        <v>347</v>
      </c>
      <c r="H334" s="33"/>
      <c r="I334" s="33"/>
      <c r="J334" s="33"/>
      <c r="K334" s="33" t="s">
        <v>347</v>
      </c>
      <c r="L334" s="33"/>
      <c r="M334" s="33"/>
      <c r="N334" s="33"/>
      <c r="O334" s="33"/>
      <c r="P334" s="33"/>
      <c r="Q334" s="1">
        <v>1</v>
      </c>
    </row>
    <row r="335" spans="1:18" ht="15" thickBot="1">
      <c r="A335" s="37">
        <f t="shared" si="21"/>
        <v>325</v>
      </c>
      <c r="B335" s="37">
        <f t="shared" si="21"/>
        <v>294</v>
      </c>
      <c r="C335" s="33" t="s">
        <v>543</v>
      </c>
      <c r="D335" s="37">
        <v>178</v>
      </c>
      <c r="E335" s="33">
        <v>91801</v>
      </c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1">
        <v>0</v>
      </c>
      <c r="R335" s="3"/>
    </row>
    <row r="336" spans="1:18" s="14" customFormat="1" ht="15" thickBot="1">
      <c r="A336" s="37">
        <f t="shared" si="21"/>
        <v>326</v>
      </c>
      <c r="B336" s="37">
        <f t="shared" si="21"/>
        <v>295</v>
      </c>
      <c r="C336" s="33" t="s">
        <v>544</v>
      </c>
      <c r="D336" s="37">
        <v>154</v>
      </c>
      <c r="E336" s="33">
        <v>394298</v>
      </c>
      <c r="F336" s="33"/>
      <c r="G336" s="33"/>
      <c r="H336" s="33" t="s">
        <v>121</v>
      </c>
      <c r="I336" s="33" t="s">
        <v>517</v>
      </c>
      <c r="J336" s="33"/>
      <c r="K336" s="33" t="s">
        <v>423</v>
      </c>
      <c r="L336" s="33"/>
      <c r="M336" s="33"/>
      <c r="N336" s="33"/>
      <c r="O336" s="33"/>
      <c r="P336" s="33"/>
      <c r="Q336" s="1">
        <v>1</v>
      </c>
    </row>
    <row r="337" spans="1:18" ht="15" thickBot="1">
      <c r="A337" s="37">
        <f t="shared" si="21"/>
        <v>327</v>
      </c>
      <c r="B337" s="37">
        <f t="shared" si="21"/>
        <v>296</v>
      </c>
      <c r="C337" s="33" t="s">
        <v>545</v>
      </c>
      <c r="D337" s="37">
        <v>113</v>
      </c>
      <c r="E337" s="33">
        <v>426841</v>
      </c>
      <c r="F337" s="33"/>
      <c r="G337" s="33"/>
      <c r="H337" s="33" t="s">
        <v>546</v>
      </c>
      <c r="I337" s="33"/>
      <c r="J337" s="33" t="s">
        <v>506</v>
      </c>
      <c r="K337" s="33"/>
      <c r="L337" s="33"/>
      <c r="M337" s="33"/>
      <c r="N337" s="33"/>
      <c r="O337" s="33"/>
      <c r="P337" s="33"/>
      <c r="Q337" s="1">
        <v>0</v>
      </c>
      <c r="R337" s="3"/>
    </row>
    <row r="338" spans="1:18" ht="15" thickBot="1">
      <c r="A338" s="37">
        <f t="shared" si="21"/>
        <v>328</v>
      </c>
      <c r="B338" s="37">
        <f t="shared" si="21"/>
        <v>297</v>
      </c>
      <c r="C338" s="33" t="s">
        <v>547</v>
      </c>
      <c r="D338" s="37">
        <v>184</v>
      </c>
      <c r="E338" s="33">
        <v>114419</v>
      </c>
      <c r="F338" s="37"/>
      <c r="G338" s="33"/>
      <c r="H338" s="33" t="s">
        <v>548</v>
      </c>
      <c r="I338" s="33"/>
      <c r="J338" s="33"/>
      <c r="K338" s="33"/>
      <c r="L338" s="33"/>
      <c r="M338" s="33"/>
      <c r="N338" s="33"/>
      <c r="O338" s="33"/>
      <c r="P338" s="33"/>
      <c r="Q338" s="1">
        <v>0</v>
      </c>
      <c r="R338" s="3"/>
    </row>
    <row r="339" spans="1:18" ht="15" thickBot="1">
      <c r="A339" s="37">
        <f t="shared" si="21"/>
        <v>329</v>
      </c>
      <c r="B339" s="37">
        <f t="shared" si="21"/>
        <v>298</v>
      </c>
      <c r="C339" s="33" t="s">
        <v>549</v>
      </c>
      <c r="D339" s="37">
        <v>425</v>
      </c>
      <c r="E339" s="33">
        <v>99720</v>
      </c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1">
        <v>0</v>
      </c>
      <c r="R339" s="3"/>
    </row>
    <row r="340" spans="1:18" s="14" customFormat="1" ht="15" thickBot="1">
      <c r="A340" s="37">
        <f t="shared" si="21"/>
        <v>330</v>
      </c>
      <c r="B340" s="37">
        <f t="shared" si="21"/>
        <v>299</v>
      </c>
      <c r="C340" s="33" t="s">
        <v>550</v>
      </c>
      <c r="D340" s="37">
        <v>440</v>
      </c>
      <c r="E340" s="33">
        <v>219924</v>
      </c>
      <c r="F340" s="33"/>
      <c r="G340" s="33"/>
      <c r="H340" s="33"/>
      <c r="I340" s="33" t="s">
        <v>107</v>
      </c>
      <c r="J340" s="33"/>
      <c r="K340" s="33"/>
      <c r="L340" s="33"/>
      <c r="M340" s="33"/>
      <c r="N340" s="33"/>
      <c r="O340" s="33"/>
      <c r="P340" s="33"/>
      <c r="Q340" s="1">
        <v>0</v>
      </c>
    </row>
    <row r="341" spans="1:18" s="14" customFormat="1" ht="15" thickBot="1">
      <c r="A341" s="37">
        <f t="shared" si="21"/>
        <v>331</v>
      </c>
      <c r="B341" s="37">
        <f t="shared" si="21"/>
        <v>300</v>
      </c>
      <c r="C341" s="33" t="s">
        <v>551</v>
      </c>
      <c r="D341" s="37">
        <v>191</v>
      </c>
      <c r="E341" s="33">
        <v>3479320</v>
      </c>
      <c r="F341" s="37" t="s">
        <v>323</v>
      </c>
      <c r="G341" s="33" t="s">
        <v>184</v>
      </c>
      <c r="H341" s="33"/>
      <c r="I341" s="33" t="s">
        <v>66</v>
      </c>
      <c r="J341" s="33" t="s">
        <v>85</v>
      </c>
      <c r="K341" s="33" t="s">
        <v>329</v>
      </c>
      <c r="L341" s="33"/>
      <c r="M341" s="33"/>
      <c r="N341" s="33"/>
      <c r="O341" s="33"/>
      <c r="P341" s="33"/>
      <c r="Q341" s="1">
        <v>1</v>
      </c>
    </row>
    <row r="342" spans="1:18" ht="15" thickBot="1">
      <c r="A342" s="37">
        <f t="shared" si="21"/>
        <v>332</v>
      </c>
      <c r="B342" s="37">
        <f t="shared" si="21"/>
        <v>301</v>
      </c>
      <c r="C342" s="33" t="s">
        <v>552</v>
      </c>
      <c r="D342" s="37">
        <v>466</v>
      </c>
      <c r="E342" s="33">
        <v>536177</v>
      </c>
      <c r="F342" s="37"/>
      <c r="G342" s="33"/>
      <c r="H342" s="33"/>
      <c r="I342" s="33"/>
      <c r="J342" s="33"/>
      <c r="K342" s="33" t="s">
        <v>248</v>
      </c>
      <c r="L342" s="33"/>
      <c r="M342" s="33"/>
      <c r="N342" s="33"/>
      <c r="O342" s="33"/>
      <c r="P342" s="33"/>
      <c r="Q342" s="1">
        <v>0</v>
      </c>
      <c r="R342" s="3"/>
    </row>
    <row r="343" spans="1:18" ht="15" thickBot="1">
      <c r="A343" s="37">
        <f t="shared" si="21"/>
        <v>333</v>
      </c>
      <c r="B343" s="37">
        <f t="shared" si="21"/>
        <v>302</v>
      </c>
      <c r="C343" s="33" t="s">
        <v>553</v>
      </c>
      <c r="D343" s="37">
        <v>469</v>
      </c>
      <c r="E343" s="33">
        <v>861411</v>
      </c>
      <c r="F343" s="37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1">
        <v>0</v>
      </c>
      <c r="R343" s="3"/>
    </row>
    <row r="344" spans="1:18" ht="15" thickBot="1">
      <c r="A344" s="37">
        <f t="shared" si="21"/>
        <v>334</v>
      </c>
      <c r="B344" s="37">
        <f t="shared" si="21"/>
        <v>303</v>
      </c>
      <c r="C344" s="33" t="s">
        <v>554</v>
      </c>
      <c r="D344" s="37">
        <v>377</v>
      </c>
      <c r="E344" s="33">
        <f>96091-60500</f>
        <v>35591</v>
      </c>
      <c r="F344" s="37" t="s">
        <v>188</v>
      </c>
      <c r="G344" s="33" t="s">
        <v>189</v>
      </c>
      <c r="H344" s="33"/>
      <c r="I344" s="33"/>
      <c r="J344" s="33"/>
      <c r="K344" s="33"/>
      <c r="L344" s="33"/>
      <c r="M344" s="33"/>
      <c r="N344" s="33"/>
      <c r="O344" s="33"/>
      <c r="P344" s="33"/>
      <c r="Q344" s="1">
        <v>0</v>
      </c>
      <c r="R344" s="3"/>
    </row>
    <row r="345" spans="1:18" s="17" customFormat="1" ht="15" thickBot="1">
      <c r="A345" s="44"/>
      <c r="B345" s="44"/>
      <c r="C345" s="44"/>
      <c r="D345" s="44"/>
      <c r="E345" s="44"/>
      <c r="F345" s="44">
        <v>110</v>
      </c>
      <c r="G345" s="44">
        <v>105</v>
      </c>
      <c r="H345" s="37">
        <v>56</v>
      </c>
      <c r="I345" s="37">
        <v>74</v>
      </c>
      <c r="J345" s="37">
        <v>107</v>
      </c>
      <c r="K345" s="37">
        <v>106</v>
      </c>
      <c r="L345" s="37">
        <v>2</v>
      </c>
      <c r="M345" s="37">
        <v>1</v>
      </c>
      <c r="N345" s="37">
        <v>7</v>
      </c>
      <c r="O345" s="37">
        <v>3</v>
      </c>
      <c r="P345" s="37"/>
      <c r="Q345" s="1"/>
      <c r="R345" s="16"/>
    </row>
    <row r="346" spans="1:18" ht="15" thickBo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1"/>
      <c r="R346" s="16"/>
    </row>
    <row r="347" spans="1:18" ht="11.25" customHeight="1">
      <c r="A347" s="4"/>
      <c r="B347" s="4"/>
      <c r="C347" s="18"/>
      <c r="D347" s="19"/>
      <c r="E347" s="4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1"/>
      <c r="R347" s="16"/>
    </row>
    <row r="348" spans="1:18" ht="14.25">
      <c r="A348" s="4"/>
      <c r="B348" s="4"/>
      <c r="C348" s="18"/>
      <c r="D348" s="18"/>
      <c r="E348" s="4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1"/>
      <c r="R348" s="16"/>
    </row>
    <row r="349" spans="1:18" ht="10.5" customHeight="1">
      <c r="A349" s="4"/>
      <c r="B349" s="4"/>
      <c r="C349" s="18"/>
      <c r="D349" s="18"/>
      <c r="E349" s="20"/>
      <c r="F349" s="21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1"/>
      <c r="R349" s="16"/>
    </row>
    <row r="350" spans="1:18" ht="14.25">
      <c r="A350" s="4"/>
      <c r="B350" s="4"/>
      <c r="C350" s="18"/>
      <c r="D350" s="18"/>
      <c r="E350" s="20"/>
      <c r="F350" s="21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1"/>
    </row>
    <row r="351" spans="1:18" ht="14.25">
      <c r="A351" s="4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1"/>
      <c r="R351" s="16"/>
    </row>
    <row r="352" spans="1:18" ht="15">
      <c r="A352" s="4"/>
      <c r="B352" s="4"/>
      <c r="C352" s="47"/>
      <c r="D352" s="47"/>
      <c r="E352" s="47"/>
      <c r="F352" s="4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1"/>
    </row>
    <row r="353" spans="1:17" ht="21" customHeight="1">
      <c r="A353" s="4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1"/>
    </row>
    <row r="354" spans="1:17" ht="15">
      <c r="A354" s="22"/>
      <c r="B354" s="22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23"/>
    </row>
    <row r="355" spans="1:17" ht="15">
      <c r="A355" s="22"/>
      <c r="B355" s="22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23"/>
    </row>
  </sheetData>
  <sheetProtection password="CC34" sheet="1" formatCells="0" formatColumns="0" formatRows="0" insertColumns="0" insertRows="0" insertHyperlinks="0" deleteColumns="0" deleteRows="0" sort="0" autoFilter="0" pivotTables="0"/>
  <mergeCells count="18">
    <mergeCell ref="A1:P1"/>
    <mergeCell ref="H4:I4"/>
    <mergeCell ref="J4:K4"/>
    <mergeCell ref="L4:M4"/>
    <mergeCell ref="N4:O4"/>
    <mergeCell ref="A6:G6"/>
    <mergeCell ref="A4:A5"/>
    <mergeCell ref="B4:B5"/>
    <mergeCell ref="C4:C5"/>
    <mergeCell ref="D4:D5"/>
    <mergeCell ref="E4:E5"/>
    <mergeCell ref="F4:G4"/>
    <mergeCell ref="E347:E348"/>
    <mergeCell ref="C352:F352"/>
    <mergeCell ref="A29:P29"/>
    <mergeCell ref="A30:P30"/>
    <mergeCell ref="A40:P40"/>
    <mergeCell ref="A41:P4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Mungunkhuyag G</dc:creator>
  <cp:lastModifiedBy>Mungunbagana A</cp:lastModifiedBy>
  <dcterms:created xsi:type="dcterms:W3CDTF">2010-09-16T01:20:01Z</dcterms:created>
  <dcterms:modified xsi:type="dcterms:W3CDTF">2010-09-16T01:32:13Z</dcterms:modified>
</cp:coreProperties>
</file>