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2D706CDB-FCCF-4326-B6F2-9B991E48A7CC}" xr6:coauthVersionLast="47" xr6:coauthVersionMax="47" xr10:uidLastSave="{00000000-0000-0000-0000-000000000000}"/>
  <workbookProtection workbookPassword="DBC4" lockStructure="1"/>
  <bookViews>
    <workbookView xWindow="-120" yWindow="-120" windowWidth="29040" windowHeight="15840" activeTab="3"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2" i="4" l="1"/>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K12" i="14"/>
  <c r="J13" i="3"/>
  <c r="J18" i="3"/>
  <c r="J16" i="3"/>
  <c r="J14" i="3"/>
  <c r="J15" i="3"/>
  <c r="I12" i="3"/>
  <c r="J19" i="3"/>
  <c r="F12" i="15"/>
  <c r="G12" i="15"/>
  <c r="H12" i="15"/>
  <c r="I12" i="15"/>
  <c r="J12" i="15"/>
  <c r="K12" i="15"/>
  <c r="L12" i="15"/>
  <c r="M12" i="15"/>
  <c r="E12" i="15"/>
  <c r="E40" i="2"/>
  <c r="F40" i="2"/>
  <c r="G40" i="2"/>
  <c r="H40" i="2"/>
  <c r="I40" i="2"/>
  <c r="D40" i="2"/>
  <c r="F62" i="16" l="1"/>
  <c r="E274" i="15"/>
  <c r="F60" i="16"/>
  <c r="E272" i="15"/>
  <c r="F58" i="16"/>
  <c r="E270" i="15"/>
  <c r="C62" i="16"/>
  <c r="D274" i="15"/>
  <c r="C60" i="16"/>
  <c r="D272" i="15"/>
  <c r="C58" i="16"/>
  <c r="D270" i="15"/>
  <c r="B62" i="16"/>
  <c r="B274" i="15"/>
  <c r="B60" i="16"/>
  <c r="B272" i="15"/>
  <c r="B58" i="16"/>
  <c r="B270" i="15"/>
  <c r="B56" i="16"/>
  <c r="B268" i="15"/>
  <c r="B54" i="16"/>
  <c r="B266" i="15"/>
  <c r="T7" i="16"/>
  <c r="K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E45" i="4" s="1"/>
  <c r="F43" i="4"/>
  <c r="F44" i="4" s="1"/>
  <c r="G43" i="4"/>
  <c r="G44" i="4" s="1"/>
  <c r="H43" i="4"/>
  <c r="H44" i="4" s="1"/>
  <c r="I43" i="4"/>
  <c r="J43" i="4"/>
  <c r="K43" i="4"/>
  <c r="L43" i="4"/>
  <c r="L45" i="4" s="1"/>
  <c r="M43" i="4"/>
  <c r="N43" i="4"/>
  <c r="O43" i="4"/>
  <c r="O45" i="4" s="1"/>
  <c r="P43" i="4"/>
  <c r="Q43" i="4"/>
  <c r="D43" i="4"/>
  <c r="F66" i="4"/>
  <c r="F64" i="4"/>
  <c r="F62" i="4"/>
  <c r="D66" i="4"/>
  <c r="D64" i="4"/>
  <c r="D62" i="4"/>
  <c r="B66" i="4"/>
  <c r="B64" i="4"/>
  <c r="B62" i="4"/>
  <c r="B60" i="4"/>
  <c r="B58" i="4"/>
  <c r="J7" i="4"/>
  <c r="I15" i="12"/>
  <c r="I17" i="12" s="1"/>
  <c r="K12" i="3"/>
  <c r="J12" i="3"/>
  <c r="J17" i="3"/>
  <c r="J20" i="3"/>
  <c r="J21" i="3"/>
  <c r="J22" i="3"/>
  <c r="J23" i="3"/>
  <c r="J24" i="3"/>
  <c r="J25" i="3"/>
  <c r="J26" i="3"/>
  <c r="J27" i="3"/>
  <c r="J28" i="3"/>
  <c r="J29" i="3"/>
  <c r="J30" i="3"/>
  <c r="J31" i="3"/>
  <c r="J32" i="3"/>
  <c r="J33" i="3"/>
  <c r="J34" i="3"/>
  <c r="H12" i="3"/>
  <c r="G12" i="3"/>
  <c r="F12" i="3"/>
  <c r="E12" i="3"/>
  <c r="D12" i="3"/>
  <c r="C12" i="3"/>
  <c r="J32" i="14"/>
  <c r="C60" i="10"/>
  <c r="D60" i="10"/>
  <c r="C49" i="13"/>
  <c r="C7" i="13"/>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61" i="2"/>
  <c r="B59" i="2"/>
  <c r="B61" i="2"/>
  <c r="E61" i="2"/>
  <c r="B63" i="2"/>
  <c r="C63" i="2"/>
  <c r="E63" i="2"/>
  <c r="B65" i="2"/>
  <c r="C65" i="2"/>
  <c r="E65" i="2"/>
  <c r="B57"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D12" i="14"/>
  <c r="C42" i="13"/>
  <c r="C56" i="13" s="1"/>
  <c r="C58" i="13" s="1"/>
  <c r="D55" i="13"/>
  <c r="C55" i="13"/>
  <c r="D42" i="13"/>
  <c r="G45" i="4" l="1"/>
  <c r="E44" i="4"/>
  <c r="K33" i="14"/>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<sst xmlns="http://schemas.openxmlformats.org/spreadsheetml/2006/main" count="559" uniqueCount="412">
  <si>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</si>
  <si>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</si>
  <si>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</si>
  <si>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</si>
  <si>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</si>
  <si>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</si>
  <si>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</si>
  <si>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</si>
  <si>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</si>
  <si>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</si>
  <si>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</si>
  <si>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</si>
  <si>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</si>
  <si>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</si>
  <si>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</si>
  <si>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</si>
  <si>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</si>
  <si>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</si>
  <si>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</si>
  <si>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</si>
  <si>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</si>
  <si>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</si>
  <si>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</si>
  <si>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</si>
  <si>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</si>
  <si>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</si>
  <si>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</si>
  <si>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</si>
  <si>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</si>
  <si>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</si>
  <si>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</si>
  <si>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</si>
  <si>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</si>
  <si>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</si>
  <si>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</si>
  <si>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</si>
  <si>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</si>
  <si>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</si>
  <si>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</si>
  <si>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</si>
  <si>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</si>
  <si>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</si>
  <si>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</si>
  <si>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</si>
  <si>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</si>
  <si>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</si>
  <si>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</si>
  <si>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</si>
  <si>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</si>
  <si>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</si>
  <si>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</si>
  <si>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</si>
  <si>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</si>
  <si>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</si>
  <si>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</si>
  <si>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</si>
  <si>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</si>
  <si>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</si>
  <si>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</si>
  <si>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</si>
  <si>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</si>
  <si>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</si>
  <si>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</si>
  <si>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</si>
  <si>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</si>
  <si>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</si>
  <si>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</si>
  <si>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</si>
  <si>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</si>
  <si>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</si>
  <si>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</si>
  <si>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</si>
  <si>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</si>
  <si>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</si>
  <si>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</si>
  <si>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</si>
  <si>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</si>
  <si>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</si>
  <si>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</si>
  <si>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</si>
  <si>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</si>
  <si>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</si>
  <si>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</si>
  <si>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</si>
  <si>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</si>
  <si>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</si>
  <si>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</si>
  <si>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</si>
  <si>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</si>
  <si>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</si>
  <si>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</si>
  <si>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</si>
  <si>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</si>
  <si>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</si>
  <si>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</si>
  <si>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</si>
  <si>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</si>
  <si>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</si>
  <si>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</si>
  <si>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</si>
  <si>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</si>
  <si>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</si>
  <si>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</si>
  <si>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</si>
  <si>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</si>
  <si>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</si>
  <si>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</si>
  <si>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</si>
  <si>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</si>
  <si>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</si>
  <si>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</si>
  <si>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</si>
  <si>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</si>
  <si>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</si>
  <si>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</si>
  <si>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</si>
  <si>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</si>
  <si>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</si>
  <si>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</si>
  <si>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</si>
  <si>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</si>
  <si>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</si>
  <si>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</si>
  <si>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</si>
  <si>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</si>
  <si>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</si>
  <si>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</si>
  <si>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</si>
  <si>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</si>
  <si>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</si>
  <si>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</si>
  <si>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</si>
  <si>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</si>
  <si>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</si>
  <si>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</si>
  <si>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</si>
  <si>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</si>
  <si>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</si>
  <si>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</si>
  <si>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</si>
  <si>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</si>
  <si>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</si>
  <si>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</si>
  <si>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</si>
  <si>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</si>
  <si>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</si>
  <si>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</si>
  <si>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</si>
  <si>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</si>
  <si>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</si>
  <si>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</si>
  <si>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</si>
  <si>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</si>
  <si>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</si>
  <si>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</si>
  <si>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</si>
  <si>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</si>
  <si>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</si>
  <si>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</si>
  <si>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</si>
  <si>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</si>
  <si>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</si>
  <si>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</si>
  <si>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</si>
  <si>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</si>
  <si>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</si>
  <si>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</si>
  <si>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</si>
  <si>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</si>
  <si>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</si>
  <si>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</si>
  <si>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</si>
  <si>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</si>
  <si>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</si>
  <si>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</si>
  <si>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</si>
  <si>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</si>
  <si>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</si>
  <si>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</si>
  <si>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</si>
  <si>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</si>
  <si>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</si>
  <si>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</si>
  <si>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</si>
  <si>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</si>
  <si>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</si>
  <si>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</si>
  <si>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</si>
  <si>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</si>
  <si>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</si>
  <si>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</si>
  <si>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</si>
  <si>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</si>
  <si>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</si>
  <si>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</si>
  <si>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</si>
  <si>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</si>
  <si>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</si>
  <si>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</si>
  <si>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</si>
  <si>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</si>
  <si>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</si>
  <si>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</si>
  <si>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</si>
  <si>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</si>
  <si>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</si>
  <si>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</si>
  <si>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</si>
  <si>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</si>
  <si>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</si>
  <si>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</si>
  <si>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</si>
  <si>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</si>
  <si>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</si>
  <si>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</si>
  <si>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</si>
  <si>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</si>
  <si>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</si>
  <si>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</si>
  <si>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</si>
  <si>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</si>
  <si>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</si>
  <si>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</si>
  <si>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</si>
  <si>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</si>
  <si>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</si>
  <si>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</si>
  <si>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</si>
  <si>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</si>
  <si>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</si>
  <si>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</si>
  <si>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</si>
  <si>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</si>
  <si>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</si>
  <si>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</si>
  <si>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</si>
  <si>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</si>
  <si>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</si>
  <si>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</si>
  <si>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</si>
  <si>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</si>
  <si>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</si>
  <si>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</si>
  <si>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</si>
  <si>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</si>
  <si>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</si>
  <si>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</si>
  <si>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</si>
  <si>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</si>
  <si>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</si>
  <si>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</si>
  <si>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</si>
  <si>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</si>
  <si>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</si>
  <si>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</si>
  <si>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</si>
  <si>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</si>
  <si>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</si>
  <si>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</si>
  <si>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</si>
  <si>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</si>
  <si>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</si>
  <si>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</si>
  <si>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</si>
  <si>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</si>
  <si>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</si>
  <si>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</si>
  <si>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</si>
  <si>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</si>
  <si>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</si>
  <si>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</si>
  <si>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</si>
  <si>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</si>
  <si>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</si>
  <si>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</si>
  <si>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</si>
  <si>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</si>
  <si>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</si>
  <si>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</si>
  <si>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</si>
  <si>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</si>
  <si>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</si>
  <si>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</si>
  <si>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</si>
  <si>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</si>
  <si>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</si>
  <si>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</si>
  <si>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</si>
  <si>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</si>
  <si>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</si>
  <si>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</si>
  <si>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</si>
  <si>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</si>
  <si>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</si>
  <si>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</si>
  <si>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</si>
  <si>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</si>
  <si>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</si>
  <si>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</si>
  <si>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</si>
  <si>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</si>
  <si>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</si>
  <si>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</si>
  <si>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</si>
  <si>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</si>
  <si>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</si>
  <si>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</si>
  <si>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</si>
  <si>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</si>
  <si>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</si>
  <si>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</si>
  <si>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</si>
  <si>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</si>
  <si>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</si>
  <si>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</si>
  <si>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</si>
  <si>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</si>
  <si>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</si>
  <si>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</si>
  <si>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</si>
  <si>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</si>
  <si>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</si>
  <si>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</si>
  <si>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</si>
  <si>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</si>
  <si>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</si>
  <si>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</si>
  <si>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</si>
  <si>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</si>
  <si>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</si>
  <si>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</si>
  <si>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</si>
  <si>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</si>
  <si>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</si>
  <si>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</si>
  <si>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</si>
  <si>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</si>
  <si>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</si>
  <si>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</si>
  <si>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</si>
  <si>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</si>
  <si>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</si>
  <si>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</si>
  <si>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</si>
  <si>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</si>
  <si>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</si>
  <si>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</si>
  <si>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</si>
  <si>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</si>
  <si>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</si>
  <si>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</si>
  <si>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</si>
  <si>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</si>
  <si>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</si>
  <si>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</si>
  <si>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</si>
  <si>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</si>
  <si>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</si>
  <si>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</si>
  <si>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</si>
  <si>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</si>
  <si>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</si>
  <si>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</si>
  <si>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</si>
  <si>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</si>
  <si>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</si>
  <si>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</si>
  <si>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</si>
  <si>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</si>
  <si>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</si>
  <si>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</si>
  <si>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</si>
  <si>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</si>
  <si>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</si>
  <si>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</si>
  <si>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</si>
  <si>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</si>
  <si>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</si>
  <si>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</si>
  <si>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</si>
  <si>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</si>
  <si>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</si>
  <si>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</si>
  <si>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</si>
  <si>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</si>
  <si>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</si>
  <si>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</si>
  <si>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</si>
  <si>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</si>
  <si>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</si>
  <si>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</si>
  <si>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</si>
  <si>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</si>
  <si>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</si>
  <si>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</si>
  <si>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</si>
  <si>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</si>
  <si>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</si>
  <si>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</si>
  <si>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</si>
  <si>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</si>
  <si>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</si>
  <si>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t xml:space="preserve">Дүн </t>
  </si>
  <si>
    <t>Маягт нөхөх заавар: 
1. Багана "1"-г нөхөхдөө "Зуучилсан даатгалын үнэлгээ" гэдгийг даатгагчийг төлөөлж даатгуулагчтай байгуулсан даатгалын гэрээний даатгалын үнэлгээг хэлнэ. 
2. Багана "2"-г нөхөхдөө "Зуучилсан даатгалын хураамжийн орлого" гэдгийг даатгагчийг төлөөлж даатгуулагчтай байгуулсан даатгалын гэрээний даатгалын хураамжийн дүн гэж ойлгоно. 
3. Багана "3"-г нөхөхдөө хувь хүн, иргэнтэй даатгагчийг төлөөлж даатгалын зуучлагчийн байгуулсан даатгалын гэрээний тоог нөхнө. 
4. Багана "4"-г нөхөхдөө иргэний хуульд заасан шинжийг агуулсан зохион байгуулалтын нэгж "хуулийн этгээд"-тэй даатгагчийг төлөөлж даатгалын зуучлагчийн байгуулсан даатгалын гэрээний тоогоор нөхнө. 
5. Багана "5"-г нөхөхдөө багана "4"-т нөхсөн хуулийн этгээдтэй байгуулсан даатгалын гэрээнд хамрагдсан хувь хүн, иргэний тоог хэлнэ. 
6. Багана "6"-г нөхөхөд "Даатгалын зуучлалын шимтгэлийн орлого" гэдэгт даатгагчийг төлөөлж даатгуулагчтай даатгалын гэрээ байгуулсны төлөө даатгагчаас авсан хөлсийг ойлгоно.</t>
  </si>
  <si>
    <r>
      <rPr>
        <b/>
        <sz val="10"/>
        <color rgb="FF000000"/>
        <rFont val="Times New Roman"/>
        <family val="1"/>
      </rPr>
      <t xml:space="preserve">Маягт нөхөх заавар: </t>
    </r>
    <r>
      <rPr>
        <sz val="10"/>
        <color rgb="FF000000"/>
        <rFont val="Times New Roman"/>
        <family val="1"/>
      </rPr>
      <t xml:space="preserve">(Маягтад дурдсан үзүүлэлт тус бүрийг даатгалын зуучлагч компанийн салбар тус бүрээр нөхнө.) 
1. Багана "5"-аас багана "11"-г нөхөхдөө МАЯГТ СЗХ04134-ийн маягт нөхөх зааврыг харна. 
2. Багана "12"-г нөхөхдөө "Бусад орлого" гэдгийг даатгалын зуучлалын шимтгэлийн орлогоос бусад орлого гэж ойлгоно. 
3. Багана "13"-г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хэлнэ. Цалин хөлс, орлого олох зорилгоор эдийн засгийн үйл ажиллагаанд сүүлийн долоо хоногт нэгээс дээш цагаар оролцсон бол ажиллагч гэж үзнэ. </t>
    </r>
  </si>
  <si>
    <t>Хувилбар №5</t>
  </si>
  <si>
    <t>Иншүрко даатгал ХХК</t>
  </si>
  <si>
    <t>Агис менежмент даатгал ХХК</t>
  </si>
  <si>
    <t>Коннектлайф даатгал ХХК</t>
  </si>
  <si>
    <t>"Үндэстэн женерал иншур даатгал" ХХК</t>
  </si>
  <si>
    <t>МАЯГТ СЗХ04135а. ДААТГАЛЫН ЗУУЧЛАГЧ КОМПАНИЙН ОРЛОГЫН ДЭЛГЭРЭНГҮЙ ТАЙЛАН, ХАРИЛЦАГЧ БҮРЭЭР</t>
  </si>
  <si>
    <t>МАЯГТ СЗХ04135б. ДААТГАЛЫН ЗУУЧЛАГЧ КОМПАНИЙН ОРЛОГЫН ДЭЛГЭРЭНГҮЙ ТАЙЛАН, ХАРИЛЦАГЧ БҮРЭЭР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</si>
</sst>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299">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43" fontId="13" fillId="4" borderId="1" xfId="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14" fillId="4" borderId="1" xfId="0" applyFont="1" applyFill="1" applyBorder="1" applyAlignment="1">
      <alignment horizontal="center" vertical="center" wrapText="1"/>
    </xf>
    <xf numFmtId="43" fontId="13" fillId="6" borderId="1" xfId="1" applyFont="1" applyFill="1" applyBorder="1" applyAlignment="1" applyProtection="1">
      <alignment horizontal="center" vertical="center" wrapText="1"/>
      <protection locked="0"/>
    </xf>
    <xf numFmtId="49" fontId="13" fillId="0" borderId="10" xfId="4" applyNumberFormat="1" applyFont="1" applyBorder="1" applyAlignment="1">
      <alignment horizontal="center" vertical="center"/>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4" fillId="0" borderId="0" xfId="4" applyFont="1" applyAlignment="1">
      <alignment horizontal="center" wrapText="1"/>
    </xf>
    <xf numFmtId="0" fontId="13" fillId="0" borderId="0" xfId="4" applyFont="1"/>
    <xf numFmtId="0" fontId="13" fillId="2" borderId="0" xfId="4" applyFont="1" applyFill="1" applyAlignment="1">
      <alignment horizontal="left" vertical="center" wrapText="1"/>
    </xf>
    <xf numFmtId="0" fontId="1" fillId="0" borderId="0" xfId="4" applyFont="1"/>
    <xf numFmtId="0" fontId="13" fillId="2" borderId="0" xfId="4" applyFont="1" applyFill="1" applyAlignment="1">
      <alignment horizontal="right" vertical="center" wrapText="1"/>
    </xf>
    <xf numFmtId="0" fontId="15" fillId="0" borderId="0" xfId="4" applyFont="1" applyAlignment="1">
      <alignment horizontal="right"/>
    </xf>
    <xf numFmtId="0" fontId="13" fillId="4" borderId="14" xfId="4" applyFont="1" applyFill="1" applyBorder="1" applyAlignment="1">
      <alignment horizontal="center"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0" borderId="0" xfId="4" applyFont="1" applyAlignment="1">
      <alignment horizontal="left" vertical="top" wrapText="1"/>
    </xf>
    <xf numFmtId="0" fontId="1" fillId="4" borderId="12" xfId="4" applyFont="1" applyFill="1" applyBorder="1"/>
    <xf numFmtId="0" fontId="1" fillId="0" borderId="0" xfId="4" applyFont="1" applyAlignment="1">
      <alignment horizontal="right" vertical="center" wrapText="1"/>
    </xf>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3" fillId="0" borderId="0" xfId="4" applyFont="1" applyAlignment="1">
      <alignment horizontal="left" vertical="top"/>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 fillId="0" borderId="0" xfId="4" applyFont="1" applyAlignment="1">
      <alignment horizontal="right" wrapText="1"/>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 fillId="4" borderId="12" xfId="4" applyFont="1" applyFill="1" applyBorder="1" applyAlignment="1">
      <alignment vertical="center"/>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0" borderId="0" xfId="0" applyFont="1" applyAlignment="1">
      <alignment horizontal="right"/>
    </xf>
    <xf numFmtId="0" fontId="15" fillId="0" borderId="24" xfId="0" applyFont="1" applyBorder="1" applyAlignment="1">
      <alignment horizontal="right"/>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9" fillId="0" borderId="0" xfId="0" applyFont="1" applyAlignment="1">
      <alignment horizontal="right"/>
    </xf>
    <xf numFmtId="0" fontId="13" fillId="2" borderId="0" xfId="0" applyFont="1" applyFill="1" applyAlignment="1">
      <alignment horizont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xf numFmtId="43" fontId="20" fillId="0" borderId="1" xfId="1" applyFont="1" applyFill="1" applyBorder="1" applyAlignment="1" applyProtection="1">
      <alignment vertical="center" wrapText="1"/>
      <protection locked="0"/>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opLeftCell="A29" zoomScaleNormal="100" workbookViewId="0">
      <selection activeCell="E25" sqref="E25"/>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59" t="s">
        <v>405</v>
      </c>
    </row>
    <row r="2" spans="1:7" x14ac:dyDescent="0.25">
      <c r="A2" s="231" t="s">
        <v>254</v>
      </c>
      <c r="B2" s="231"/>
      <c r="C2" s="231"/>
      <c r="D2" s="231"/>
    </row>
    <row r="4" spans="1:7" x14ac:dyDescent="0.25">
      <c r="A4" s="233" t="s">
        <v>313</v>
      </c>
      <c r="B4" s="233"/>
      <c r="C4" s="232" t="s">
        <v>315</v>
      </c>
      <c r="D4" s="232"/>
      <c r="E4" s="34"/>
      <c r="F4" s="34"/>
    </row>
    <row r="5" spans="1:7" ht="13.5" thickBot="1" x14ac:dyDescent="0.3">
      <c r="D5" s="35" t="s">
        <v>137</v>
      </c>
    </row>
    <row r="6" spans="1:7" ht="14.25" customHeight="1" x14ac:dyDescent="0.25">
      <c r="A6" s="130" t="s">
        <v>3</v>
      </c>
      <c r="B6" s="130" t="s">
        <v>66</v>
      </c>
      <c r="C6" s="152" t="s">
        <v>314</v>
      </c>
      <c r="D6" s="153" t="s">
        <v>314</v>
      </c>
    </row>
    <row r="7" spans="1:7" x14ac:dyDescent="0.25">
      <c r="A7" s="87">
        <v>1</v>
      </c>
      <c r="B7" s="88" t="s">
        <v>138</v>
      </c>
      <c r="C7" s="89"/>
      <c r="D7" s="89"/>
    </row>
    <row r="8" spans="1:7" x14ac:dyDescent="0.25">
      <c r="A8" s="87">
        <v>1.1000000000000001</v>
      </c>
      <c r="B8" s="88" t="s">
        <v>139</v>
      </c>
      <c r="C8" s="89"/>
      <c r="D8" s="89"/>
    </row>
    <row r="9" spans="1:7" x14ac:dyDescent="0.25">
      <c r="A9" s="36" t="s">
        <v>84</v>
      </c>
      <c r="B9" s="37" t="s">
        <v>140</v>
      </c>
      <c r="C9" s="43"/>
      <c r="D9" s="43"/>
      <c r="E9" s="38"/>
      <c r="F9" s="38"/>
      <c r="G9" s="38"/>
    </row>
    <row r="10" spans="1:7" x14ac:dyDescent="0.25">
      <c r="A10" s="36" t="s">
        <v>85</v>
      </c>
      <c r="B10" s="37" t="s">
        <v>141</v>
      </c>
      <c r="C10" s="43"/>
      <c r="D10" s="43"/>
    </row>
    <row r="11" spans="1:7" x14ac:dyDescent="0.25">
      <c r="A11" s="36" t="s">
        <v>86</v>
      </c>
      <c r="B11" s="37" t="s">
        <v>142</v>
      </c>
      <c r="C11" s="43"/>
      <c r="D11" s="43"/>
    </row>
    <row r="12" spans="1:7" x14ac:dyDescent="0.25">
      <c r="A12" s="36" t="s">
        <v>88</v>
      </c>
      <c r="B12" s="37" t="s">
        <v>143</v>
      </c>
      <c r="C12" s="43"/>
      <c r="D12" s="43"/>
    </row>
    <row r="13" spans="1:7" x14ac:dyDescent="0.25">
      <c r="A13" s="36" t="s">
        <v>89</v>
      </c>
      <c r="B13" s="37" t="s">
        <v>144</v>
      </c>
      <c r="C13" s="43"/>
      <c r="D13" s="43"/>
    </row>
    <row r="14" spans="1:7" x14ac:dyDescent="0.25">
      <c r="A14" s="36" t="s">
        <v>91</v>
      </c>
      <c r="B14" s="37" t="s">
        <v>145</v>
      </c>
      <c r="C14" s="43"/>
      <c r="D14" s="43"/>
    </row>
    <row r="15" spans="1:7" x14ac:dyDescent="0.25">
      <c r="A15" s="36" t="s">
        <v>93</v>
      </c>
      <c r="B15" s="37" t="s">
        <v>146</v>
      </c>
      <c r="C15" s="43"/>
      <c r="D15" s="43"/>
    </row>
    <row r="16" spans="1:7" x14ac:dyDescent="0.25">
      <c r="A16" s="36" t="s">
        <v>147</v>
      </c>
      <c r="B16" s="37" t="s">
        <v>148</v>
      </c>
      <c r="C16" s="43"/>
      <c r="D16" s="43"/>
    </row>
    <row r="17" spans="1:4" x14ac:dyDescent="0.25">
      <c r="A17" s="87" t="s">
        <v>149</v>
      </c>
      <c r="B17" s="88" t="s">
        <v>150</v>
      </c>
      <c r="C17" s="90">
        <f>SUM(C9:C16)</f>
        <v>0</v>
      </c>
      <c r="D17" s="90">
        <f>SUM(D9:D16)</f>
        <v>0</v>
      </c>
    </row>
    <row r="18" spans="1:4" x14ac:dyDescent="0.25">
      <c r="A18" s="87">
        <v>1.2</v>
      </c>
      <c r="B18" s="88" t="s">
        <v>151</v>
      </c>
      <c r="C18" s="89"/>
      <c r="D18" s="89"/>
    </row>
    <row r="19" spans="1:4" x14ac:dyDescent="0.25">
      <c r="A19" s="36" t="s">
        <v>96</v>
      </c>
      <c r="B19" s="37" t="s">
        <v>63</v>
      </c>
      <c r="C19" s="43"/>
      <c r="D19" s="43"/>
    </row>
    <row r="20" spans="1:4" x14ac:dyDescent="0.25">
      <c r="A20" s="36" t="s">
        <v>98</v>
      </c>
      <c r="B20" s="37" t="s">
        <v>152</v>
      </c>
      <c r="C20" s="43"/>
      <c r="D20" s="43"/>
    </row>
    <row r="21" spans="1:4" x14ac:dyDescent="0.25">
      <c r="A21" s="36" t="s">
        <v>100</v>
      </c>
      <c r="B21" s="37" t="s">
        <v>153</v>
      </c>
      <c r="C21" s="43"/>
      <c r="D21" s="43"/>
    </row>
    <row r="22" spans="1:4" x14ac:dyDescent="0.25">
      <c r="A22" s="36" t="s">
        <v>101</v>
      </c>
      <c r="B22" s="37" t="s">
        <v>154</v>
      </c>
      <c r="C22" s="43"/>
      <c r="D22" s="43"/>
    </row>
    <row r="23" spans="1:4" x14ac:dyDescent="0.25">
      <c r="A23" s="36" t="s">
        <v>103</v>
      </c>
      <c r="B23" s="37" t="s">
        <v>155</v>
      </c>
      <c r="C23" s="43"/>
      <c r="D23" s="43"/>
    </row>
    <row r="24" spans="1:4" x14ac:dyDescent="0.25">
      <c r="A24" s="36" t="s">
        <v>104</v>
      </c>
      <c r="B24" s="37" t="s">
        <v>156</v>
      </c>
      <c r="C24" s="43"/>
      <c r="D24" s="43"/>
    </row>
    <row r="25" spans="1:4" ht="25.5" x14ac:dyDescent="0.25">
      <c r="A25" s="36" t="s">
        <v>105</v>
      </c>
      <c r="B25" s="37" t="s">
        <v>157</v>
      </c>
      <c r="C25" s="43"/>
      <c r="D25" s="43"/>
    </row>
    <row r="26" spans="1:4" x14ac:dyDescent="0.25">
      <c r="A26" s="36" t="s">
        <v>106</v>
      </c>
      <c r="B26" s="37" t="s">
        <v>158</v>
      </c>
      <c r="C26" s="43"/>
      <c r="D26" s="43"/>
    </row>
    <row r="27" spans="1:4" x14ac:dyDescent="0.25">
      <c r="A27" s="87" t="s">
        <v>107</v>
      </c>
      <c r="B27" s="88" t="s">
        <v>159</v>
      </c>
      <c r="C27" s="90">
        <f>SUM(C19:C26)</f>
        <v>0</v>
      </c>
      <c r="D27" s="90">
        <f>SUM(D19:D26)</f>
        <v>0</v>
      </c>
    </row>
    <row r="28" spans="1:4" ht="15" x14ac:dyDescent="0.25">
      <c r="A28" s="87">
        <v>1.3</v>
      </c>
      <c r="B28" s="87" t="s">
        <v>160</v>
      </c>
      <c r="C28" s="91">
        <f>+C17+C27</f>
        <v>0</v>
      </c>
      <c r="D28" s="91">
        <f>+D17+D27</f>
        <v>0</v>
      </c>
    </row>
    <row r="29" spans="1:4" x14ac:dyDescent="0.25">
      <c r="A29" s="87">
        <v>2</v>
      </c>
      <c r="B29" s="88" t="s">
        <v>161</v>
      </c>
      <c r="C29" s="89"/>
      <c r="D29" s="89"/>
    </row>
    <row r="30" spans="1:4" x14ac:dyDescent="0.25">
      <c r="A30" s="87">
        <v>2.1</v>
      </c>
      <c r="B30" s="88" t="s">
        <v>162</v>
      </c>
      <c r="C30" s="89"/>
      <c r="D30" s="89"/>
    </row>
    <row r="31" spans="1:4" x14ac:dyDescent="0.25">
      <c r="A31" s="92" t="s">
        <v>113</v>
      </c>
      <c r="B31" s="88" t="s">
        <v>163</v>
      </c>
      <c r="C31" s="89"/>
      <c r="D31" s="89"/>
    </row>
    <row r="32" spans="1:4" ht="15" customHeight="1" x14ac:dyDescent="0.25">
      <c r="A32" s="36" t="s">
        <v>164</v>
      </c>
      <c r="B32" s="37" t="s">
        <v>165</v>
      </c>
      <c r="C32" s="43"/>
      <c r="D32" s="43"/>
    </row>
    <row r="33" spans="1:4" ht="15" customHeight="1" x14ac:dyDescent="0.25">
      <c r="A33" s="36" t="s">
        <v>166</v>
      </c>
      <c r="B33" s="37" t="s">
        <v>167</v>
      </c>
      <c r="C33" s="43"/>
      <c r="D33" s="43"/>
    </row>
    <row r="34" spans="1:4" ht="15" customHeight="1" x14ac:dyDescent="0.25">
      <c r="A34" s="36" t="s">
        <v>168</v>
      </c>
      <c r="B34" s="37" t="s">
        <v>169</v>
      </c>
      <c r="C34" s="43"/>
      <c r="D34" s="43"/>
    </row>
    <row r="35" spans="1:4" ht="15" customHeight="1" x14ac:dyDescent="0.25">
      <c r="A35" s="36" t="s">
        <v>170</v>
      </c>
      <c r="B35" s="37" t="s">
        <v>171</v>
      </c>
      <c r="C35" s="43"/>
      <c r="D35" s="43"/>
    </row>
    <row r="36" spans="1:4" ht="15" customHeight="1" x14ac:dyDescent="0.25">
      <c r="A36" s="36" t="s">
        <v>172</v>
      </c>
      <c r="B36" s="37" t="s">
        <v>173</v>
      </c>
      <c r="C36" s="43"/>
      <c r="D36" s="43"/>
    </row>
    <row r="37" spans="1:4" ht="15" customHeight="1" x14ac:dyDescent="0.25">
      <c r="A37" s="36" t="s">
        <v>174</v>
      </c>
      <c r="B37" s="37" t="s">
        <v>175</v>
      </c>
      <c r="C37" s="43"/>
      <c r="D37" s="43"/>
    </row>
    <row r="38" spans="1:4" ht="15" customHeight="1" x14ac:dyDescent="0.25">
      <c r="A38" s="36" t="s">
        <v>176</v>
      </c>
      <c r="B38" s="37" t="s">
        <v>177</v>
      </c>
      <c r="C38" s="43"/>
      <c r="D38" s="43"/>
    </row>
    <row r="39" spans="1:4" ht="15" customHeight="1" x14ac:dyDescent="0.25">
      <c r="A39" s="36" t="s">
        <v>178</v>
      </c>
      <c r="B39" s="37" t="s">
        <v>179</v>
      </c>
      <c r="C39" s="43"/>
      <c r="D39" s="43"/>
    </row>
    <row r="40" spans="1:4" ht="15" customHeight="1" x14ac:dyDescent="0.25">
      <c r="A40" s="36" t="s">
        <v>180</v>
      </c>
      <c r="B40" s="37" t="s">
        <v>181</v>
      </c>
      <c r="C40" s="43"/>
      <c r="D40" s="43"/>
    </row>
    <row r="41" spans="1:4" ht="15" customHeight="1" x14ac:dyDescent="0.25">
      <c r="A41" s="36" t="s">
        <v>182</v>
      </c>
      <c r="B41" s="37" t="s">
        <v>183</v>
      </c>
      <c r="C41" s="43"/>
      <c r="D41" s="43"/>
    </row>
    <row r="42" spans="1:4" ht="25.5" x14ac:dyDescent="0.25">
      <c r="A42" s="87" t="s">
        <v>184</v>
      </c>
      <c r="B42" s="88" t="s">
        <v>185</v>
      </c>
      <c r="C42" s="90">
        <f>SUM(C32:C41)</f>
        <v>0</v>
      </c>
      <c r="D42" s="90">
        <f>SUM(D32:D41)</f>
        <v>0</v>
      </c>
    </row>
    <row r="43" spans="1:4" x14ac:dyDescent="0.25">
      <c r="A43" s="87" t="s">
        <v>115</v>
      </c>
      <c r="B43" s="88" t="s">
        <v>186</v>
      </c>
      <c r="C43" s="89"/>
      <c r="D43" s="89"/>
    </row>
    <row r="44" spans="1:4" ht="15" customHeight="1" x14ac:dyDescent="0.25">
      <c r="A44" s="36" t="s">
        <v>187</v>
      </c>
      <c r="B44" s="37" t="s">
        <v>188</v>
      </c>
      <c r="C44" s="43"/>
      <c r="D44" s="43"/>
    </row>
    <row r="45" spans="1:4" ht="15" customHeight="1" x14ac:dyDescent="0.25">
      <c r="A45" s="36" t="s">
        <v>189</v>
      </c>
      <c r="B45" s="37" t="s">
        <v>190</v>
      </c>
      <c r="C45" s="43"/>
      <c r="D45" s="43"/>
    </row>
    <row r="46" spans="1:4" ht="15" customHeight="1" x14ac:dyDescent="0.25">
      <c r="A46" s="36" t="s">
        <v>191</v>
      </c>
      <c r="B46" s="37" t="s">
        <v>192</v>
      </c>
      <c r="C46" s="43"/>
      <c r="D46" s="43"/>
    </row>
    <row r="47" spans="1:4" ht="15" customHeight="1" x14ac:dyDescent="0.25">
      <c r="A47" s="36" t="s">
        <v>193</v>
      </c>
      <c r="B47" s="37" t="s">
        <v>194</v>
      </c>
      <c r="C47" s="43"/>
      <c r="D47" s="43"/>
    </row>
    <row r="48" spans="1:4" x14ac:dyDescent="0.25">
      <c r="A48" s="87" t="s">
        <v>195</v>
      </c>
      <c r="B48" s="88" t="s">
        <v>196</v>
      </c>
      <c r="C48" s="90">
        <f>SUM(C44:C47)</f>
        <v>0</v>
      </c>
      <c r="D48" s="90">
        <f>SUM(D44:D47)</f>
        <v>0</v>
      </c>
    </row>
    <row r="49" spans="1:24" x14ac:dyDescent="0.25">
      <c r="A49" s="87">
        <v>2.2000000000000002</v>
      </c>
      <c r="B49" s="88" t="s">
        <v>197</v>
      </c>
      <c r="C49" s="90">
        <f>+C42+C48</f>
        <v>0</v>
      </c>
      <c r="D49" s="90">
        <f>+D42+D48</f>
        <v>0</v>
      </c>
    </row>
    <row r="50" spans="1:24" x14ac:dyDescent="0.25">
      <c r="A50" s="87">
        <v>2.2999999999999998</v>
      </c>
      <c r="B50" s="93" t="s">
        <v>244</v>
      </c>
      <c r="C50" s="89"/>
      <c r="D50" s="89"/>
    </row>
    <row r="51" spans="1:24" x14ac:dyDescent="0.25">
      <c r="A51" s="36" t="s">
        <v>198</v>
      </c>
      <c r="B51" s="36" t="s">
        <v>199</v>
      </c>
      <c r="C51" s="43"/>
      <c r="D51" s="43"/>
    </row>
    <row r="52" spans="1:24" x14ac:dyDescent="0.25">
      <c r="A52" s="36" t="s">
        <v>200</v>
      </c>
      <c r="B52" s="36" t="s">
        <v>311</v>
      </c>
      <c r="C52" s="43"/>
      <c r="D52" s="43"/>
    </row>
    <row r="53" spans="1:24" x14ac:dyDescent="0.25">
      <c r="A53" s="36" t="s">
        <v>201</v>
      </c>
      <c r="B53" s="37" t="s">
        <v>68</v>
      </c>
      <c r="C53" s="43"/>
      <c r="D53" s="43"/>
    </row>
    <row r="54" spans="1:24" x14ac:dyDescent="0.25">
      <c r="A54" s="36" t="s">
        <v>202</v>
      </c>
      <c r="B54" s="37" t="s">
        <v>69</v>
      </c>
      <c r="C54" s="43"/>
      <c r="D54" s="43"/>
    </row>
    <row r="55" spans="1:24" x14ac:dyDescent="0.25">
      <c r="A55" s="36" t="s">
        <v>203</v>
      </c>
      <c r="B55" s="37" t="s">
        <v>70</v>
      </c>
      <c r="C55" s="43"/>
      <c r="D55" s="43"/>
    </row>
    <row r="56" spans="1:24" x14ac:dyDescent="0.25">
      <c r="A56" s="36" t="s">
        <v>204</v>
      </c>
      <c r="B56" s="37" t="s">
        <v>71</v>
      </c>
      <c r="C56" s="43"/>
      <c r="D56" s="43"/>
    </row>
    <row r="57" spans="1:24" x14ac:dyDescent="0.25">
      <c r="A57" s="36" t="s">
        <v>205</v>
      </c>
      <c r="B57" s="37" t="s">
        <v>72</v>
      </c>
      <c r="C57" s="43"/>
      <c r="D57" s="43"/>
    </row>
    <row r="58" spans="1:24" x14ac:dyDescent="0.25">
      <c r="A58" s="36" t="s">
        <v>206</v>
      </c>
      <c r="B58" s="37" t="s">
        <v>73</v>
      </c>
      <c r="C58" s="137"/>
      <c r="D58" s="137"/>
    </row>
    <row r="59" spans="1:24" x14ac:dyDescent="0.25">
      <c r="A59" s="36" t="s">
        <v>207</v>
      </c>
      <c r="B59" s="37" t="s">
        <v>208</v>
      </c>
      <c r="C59" s="43"/>
      <c r="D59" s="137"/>
    </row>
    <row r="60" spans="1:24" x14ac:dyDescent="0.25">
      <c r="A60" s="87" t="s">
        <v>209</v>
      </c>
      <c r="B60" s="88" t="s">
        <v>210</v>
      </c>
      <c r="C60" s="90">
        <f>SUM(C51:C58)</f>
        <v>0</v>
      </c>
      <c r="D60" s="90">
        <f>SUM(D51:D58)</f>
        <v>0</v>
      </c>
    </row>
    <row r="61" spans="1:24" ht="15" x14ac:dyDescent="0.25">
      <c r="A61" s="87">
        <v>2.4</v>
      </c>
      <c r="B61" s="88" t="s">
        <v>211</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29">
        <f>+D61-D28</f>
        <v>0</v>
      </c>
    </row>
    <row r="64" spans="1:24" s="41" customFormat="1" x14ac:dyDescent="0.2">
      <c r="A64" s="23"/>
      <c r="B64" s="24" t="s">
        <v>245</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246</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247</v>
      </c>
      <c r="C68" s="44" t="s">
        <v>248</v>
      </c>
      <c r="D68" s="29" t="s">
        <v>249</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250</v>
      </c>
      <c r="C70" s="44" t="s">
        <v>248</v>
      </c>
      <c r="D70" s="29" t="s">
        <v>249</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251</v>
      </c>
      <c r="C72" s="44" t="s">
        <v>248</v>
      </c>
      <c r="D72" s="29" t="s">
        <v>249</v>
      </c>
      <c r="F72" s="27"/>
      <c r="G72" s="27"/>
      <c r="H72" s="27"/>
      <c r="I72" s="27"/>
      <c r="J72" s="27"/>
      <c r="K72" s="27"/>
      <c r="L72" s="27"/>
      <c r="M72" s="27"/>
      <c r="N72" s="27"/>
      <c r="O72" s="27"/>
      <c r="P72" s="27"/>
      <c r="Q72" s="27"/>
      <c r="R72" s="27"/>
      <c r="S72" s="27"/>
      <c r="T72" s="27"/>
      <c r="U72" s="27"/>
      <c r="V72" s="27"/>
      <c r="W72" s="27"/>
      <c r="X72" s="27"/>
    </row>
  </sheetData>
  <sheetProtection algorithmName="SHA-512" hashValue="M3vDKf4m5cR1aAmfnsyUaAJid24ruFESWGsDb9sU046c0w5qguHw76mMvXmzRRg68ajnSgtgi37L7UvTX19TzQ==" saltValue="pZLeKQgH8Tv2n0625WqQXA=="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0"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2"/>
      <c r="C1" s="206"/>
      <c r="D1" s="206"/>
      <c r="E1" s="206"/>
      <c r="F1" s="206"/>
      <c r="G1" s="206"/>
      <c r="H1" s="206"/>
      <c r="I1" s="206"/>
      <c r="J1" s="206"/>
      <c r="K1" s="206"/>
      <c r="L1" s="206"/>
      <c r="M1" s="206"/>
      <c r="N1" s="206"/>
      <c r="O1" s="206"/>
      <c r="P1" s="268" t="s">
        <v>342</v>
      </c>
      <c r="Q1" s="268"/>
      <c r="R1" s="268"/>
      <c r="S1" s="268"/>
      <c r="T1" s="268"/>
      <c r="U1" s="268"/>
      <c r="V1" s="268"/>
      <c r="W1" s="268"/>
    </row>
    <row r="2" spans="1:23" x14ac:dyDescent="0.2">
      <c r="A2" s="23"/>
      <c r="B2" s="26"/>
      <c r="C2" s="206"/>
      <c r="D2" s="206"/>
      <c r="E2" s="206"/>
      <c r="F2" s="206"/>
      <c r="G2" s="206"/>
      <c r="H2" s="206"/>
      <c r="I2" s="206"/>
      <c r="J2" s="206"/>
      <c r="K2" s="206"/>
      <c r="L2" s="206"/>
      <c r="M2" s="206"/>
      <c r="N2" s="206"/>
      <c r="O2" s="206"/>
      <c r="P2" s="268"/>
      <c r="Q2" s="268"/>
      <c r="R2" s="268"/>
      <c r="S2" s="268"/>
      <c r="T2" s="268"/>
      <c r="U2" s="268"/>
      <c r="V2" s="268"/>
      <c r="W2" s="268"/>
    </row>
    <row r="3" spans="1:23" x14ac:dyDescent="0.2">
      <c r="A3" s="23"/>
      <c r="B3" s="26"/>
      <c r="C3" s="206"/>
      <c r="D3" s="206"/>
      <c r="E3" s="206"/>
      <c r="F3" s="206"/>
      <c r="G3" s="206"/>
      <c r="H3" s="206"/>
      <c r="I3" s="206"/>
      <c r="J3" s="206"/>
      <c r="K3" s="206"/>
      <c r="L3" s="206"/>
      <c r="M3" s="206"/>
      <c r="N3" s="206"/>
      <c r="O3" s="206"/>
      <c r="P3" s="268"/>
      <c r="Q3" s="268"/>
      <c r="R3" s="268"/>
      <c r="S3" s="268"/>
      <c r="T3" s="268"/>
      <c r="U3" s="268"/>
      <c r="V3" s="268"/>
      <c r="W3" s="268"/>
    </row>
    <row r="4" spans="1:23" x14ac:dyDescent="0.2">
      <c r="A4" s="23"/>
      <c r="B4" s="26"/>
      <c r="C4" s="23"/>
      <c r="D4" s="23"/>
      <c r="E4" s="23"/>
      <c r="F4" s="23"/>
      <c r="G4" s="23"/>
      <c r="H4" s="23"/>
      <c r="I4" s="23"/>
      <c r="J4" s="23"/>
      <c r="K4" s="23"/>
      <c r="L4" s="23"/>
      <c r="M4" s="23"/>
      <c r="N4" s="23"/>
      <c r="O4" s="23"/>
      <c r="P4" s="268"/>
      <c r="Q4" s="268"/>
      <c r="R4" s="268"/>
      <c r="S4" s="268"/>
      <c r="T4" s="268"/>
      <c r="U4" s="268"/>
      <c r="V4" s="268"/>
      <c r="W4" s="268"/>
    </row>
    <row r="5" spans="1:23" ht="16.5" customHeight="1" x14ac:dyDescent="0.2">
      <c r="A5" s="269" t="s">
        <v>353</v>
      </c>
      <c r="B5" s="269"/>
      <c r="C5" s="269"/>
      <c r="D5" s="269"/>
      <c r="E5" s="269"/>
      <c r="F5" s="269"/>
      <c r="G5" s="269"/>
      <c r="H5" s="269"/>
      <c r="I5" s="269"/>
      <c r="J5" s="269"/>
      <c r="K5" s="269"/>
      <c r="L5" s="269"/>
      <c r="M5" s="269"/>
      <c r="N5" s="269"/>
      <c r="O5" s="269"/>
      <c r="P5" s="269"/>
      <c r="Q5" s="269"/>
      <c r="R5" s="269"/>
      <c r="S5" s="269"/>
      <c r="T5" s="269"/>
      <c r="U5" s="269"/>
      <c r="V5" s="269"/>
      <c r="W5" s="269"/>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85" t="str">
        <f>+i04d4a!A4</f>
        <v>Даатгалын зуучлагчийн нэр:  " ......................... " ХХК</v>
      </c>
      <c r="B7" s="285"/>
      <c r="C7" s="285"/>
      <c r="D7" s="270"/>
      <c r="E7" s="270"/>
      <c r="F7" s="270"/>
      <c r="G7" s="270"/>
      <c r="H7" s="270"/>
      <c r="I7" s="270"/>
      <c r="J7" s="270"/>
      <c r="K7" s="270"/>
      <c r="L7" s="270"/>
      <c r="M7" s="270"/>
      <c r="N7" s="270"/>
      <c r="O7" s="270"/>
      <c r="P7" s="270"/>
      <c r="Q7" s="23"/>
      <c r="R7" s="23"/>
      <c r="T7" s="284" t="str">
        <f>+i04d4a!C4</f>
        <v>…. оны .. сарын ..-ны өдөр</v>
      </c>
      <c r="U7" s="284"/>
      <c r="V7" s="284"/>
      <c r="W7" s="284"/>
    </row>
    <row r="8" spans="1:23" x14ac:dyDescent="0.2">
      <c r="B8" s="41"/>
      <c r="C8" s="183"/>
      <c r="D8" s="184"/>
      <c r="E8" s="184"/>
      <c r="Q8" s="23"/>
      <c r="R8" s="23"/>
      <c r="T8" s="199"/>
      <c r="U8" s="286" t="s">
        <v>354</v>
      </c>
      <c r="V8" s="286"/>
      <c r="W8" s="286"/>
    </row>
    <row r="9" spans="1:23" ht="12.75" customHeight="1" x14ac:dyDescent="0.2">
      <c r="A9" s="287" t="s">
        <v>3</v>
      </c>
      <c r="B9" s="287" t="s">
        <v>355</v>
      </c>
      <c r="C9" s="290" t="s">
        <v>5</v>
      </c>
      <c r="D9" s="293" t="s">
        <v>356</v>
      </c>
      <c r="E9" s="294"/>
      <c r="F9" s="294"/>
      <c r="G9" s="294"/>
      <c r="H9" s="294"/>
      <c r="I9" s="294"/>
      <c r="J9" s="294"/>
      <c r="K9" s="294"/>
      <c r="L9" s="294"/>
      <c r="M9" s="295"/>
      <c r="N9" s="296" t="s">
        <v>357</v>
      </c>
      <c r="O9" s="296"/>
      <c r="P9" s="296"/>
      <c r="Q9" s="296"/>
      <c r="R9" s="296"/>
      <c r="S9" s="296"/>
      <c r="T9" s="296"/>
      <c r="U9" s="296"/>
      <c r="V9" s="296"/>
      <c r="W9" s="296"/>
    </row>
    <row r="10" spans="1:23" s="185" customFormat="1" ht="12.75" customHeight="1" x14ac:dyDescent="0.2">
      <c r="A10" s="288"/>
      <c r="B10" s="288"/>
      <c r="C10" s="291"/>
      <c r="D10" s="273" t="s">
        <v>388</v>
      </c>
      <c r="E10" s="296"/>
      <c r="F10" s="273" t="s">
        <v>389</v>
      </c>
      <c r="G10" s="273"/>
      <c r="H10" s="273" t="s">
        <v>390</v>
      </c>
      <c r="I10" s="273"/>
      <c r="J10" s="273" t="s">
        <v>391</v>
      </c>
      <c r="K10" s="273"/>
      <c r="L10" s="274" t="s">
        <v>392</v>
      </c>
      <c r="M10" s="297"/>
      <c r="N10" s="273" t="s">
        <v>388</v>
      </c>
      <c r="O10" s="273"/>
      <c r="P10" s="273" t="s">
        <v>389</v>
      </c>
      <c r="Q10" s="273"/>
      <c r="R10" s="273" t="s">
        <v>390</v>
      </c>
      <c r="S10" s="273"/>
      <c r="T10" s="273" t="s">
        <v>391</v>
      </c>
      <c r="U10" s="273"/>
      <c r="V10" s="273" t="s">
        <v>392</v>
      </c>
      <c r="W10" s="273"/>
    </row>
    <row r="11" spans="1:23" s="185" customFormat="1" x14ac:dyDescent="0.2">
      <c r="A11" s="289"/>
      <c r="B11" s="289"/>
      <c r="C11" s="292"/>
      <c r="D11" s="178" t="s">
        <v>393</v>
      </c>
      <c r="E11" s="178" t="s">
        <v>394</v>
      </c>
      <c r="F11" s="178" t="s">
        <v>393</v>
      </c>
      <c r="G11" s="178" t="s">
        <v>394</v>
      </c>
      <c r="H11" s="178" t="s">
        <v>393</v>
      </c>
      <c r="I11" s="178" t="s">
        <v>394</v>
      </c>
      <c r="J11" s="178" t="s">
        <v>393</v>
      </c>
      <c r="K11" s="178" t="s">
        <v>394</v>
      </c>
      <c r="L11" s="178" t="s">
        <v>393</v>
      </c>
      <c r="M11" s="178" t="s">
        <v>394</v>
      </c>
      <c r="N11" s="178" t="s">
        <v>393</v>
      </c>
      <c r="O11" s="178" t="s">
        <v>394</v>
      </c>
      <c r="P11" s="178" t="s">
        <v>393</v>
      </c>
      <c r="Q11" s="178" t="s">
        <v>394</v>
      </c>
      <c r="R11" s="178" t="s">
        <v>393</v>
      </c>
      <c r="S11" s="178" t="s">
        <v>394</v>
      </c>
      <c r="T11" s="178" t="s">
        <v>393</v>
      </c>
      <c r="U11" s="178" t="s">
        <v>394</v>
      </c>
      <c r="V11" s="178" t="s">
        <v>393</v>
      </c>
      <c r="W11" s="178" t="s">
        <v>394</v>
      </c>
    </row>
    <row r="12" spans="1:23" x14ac:dyDescent="0.2">
      <c r="A12" s="202" t="s">
        <v>13</v>
      </c>
      <c r="B12" s="201" t="s">
        <v>14</v>
      </c>
      <c r="C12" s="201" t="s">
        <v>15</v>
      </c>
      <c r="D12" s="178">
        <v>1</v>
      </c>
      <c r="E12" s="178">
        <v>2</v>
      </c>
      <c r="F12" s="178">
        <v>3</v>
      </c>
      <c r="G12" s="178">
        <v>4</v>
      </c>
      <c r="H12" s="178">
        <v>5</v>
      </c>
      <c r="I12" s="178">
        <v>6</v>
      </c>
      <c r="J12" s="178">
        <v>7</v>
      </c>
      <c r="K12" s="178">
        <v>8</v>
      </c>
      <c r="L12" s="178">
        <v>9</v>
      </c>
      <c r="M12" s="178">
        <v>10</v>
      </c>
      <c r="N12" s="178">
        <v>11</v>
      </c>
      <c r="O12" s="178">
        <v>12</v>
      </c>
      <c r="P12" s="178">
        <v>13</v>
      </c>
      <c r="Q12" s="178">
        <v>14</v>
      </c>
      <c r="R12" s="178">
        <v>15</v>
      </c>
      <c r="S12" s="178">
        <v>16</v>
      </c>
      <c r="T12" s="178">
        <v>17</v>
      </c>
      <c r="U12" s="178">
        <v>18</v>
      </c>
      <c r="V12" s="178">
        <v>19</v>
      </c>
      <c r="W12" s="178">
        <v>20</v>
      </c>
    </row>
    <row r="13" spans="1:23" ht="13.5" customHeight="1" x14ac:dyDescent="0.2">
      <c r="A13" s="281">
        <v>1</v>
      </c>
      <c r="B13" s="186" t="s">
        <v>359</v>
      </c>
      <c r="C13" s="187">
        <v>1</v>
      </c>
      <c r="D13" s="188"/>
      <c r="E13" s="188"/>
      <c r="F13" s="188"/>
      <c r="G13" s="188"/>
      <c r="H13" s="188"/>
      <c r="I13" s="188"/>
      <c r="J13" s="188"/>
      <c r="K13" s="188"/>
      <c r="L13" s="188">
        <f>D13+F13+H13+J13</f>
        <v>0</v>
      </c>
      <c r="M13" s="188">
        <f>E13+G13+I13+K13</f>
        <v>0</v>
      </c>
      <c r="N13" s="188"/>
      <c r="O13" s="188"/>
      <c r="P13" s="188"/>
      <c r="Q13" s="188"/>
      <c r="R13" s="188"/>
      <c r="S13" s="188"/>
      <c r="T13" s="188"/>
      <c r="U13" s="188"/>
      <c r="V13" s="188">
        <f>N13+P13+R13+T13</f>
        <v>0</v>
      </c>
      <c r="W13" s="188">
        <f>O13+Q13+S13+U13</f>
        <v>0</v>
      </c>
    </row>
    <row r="14" spans="1:23" x14ac:dyDescent="0.2">
      <c r="A14" s="282"/>
      <c r="B14" s="186" t="s">
        <v>360</v>
      </c>
      <c r="C14" s="187">
        <f>+C13+1</f>
        <v>2</v>
      </c>
      <c r="D14" s="188"/>
      <c r="E14" s="188"/>
      <c r="F14" s="188"/>
      <c r="G14" s="188"/>
      <c r="H14" s="188"/>
      <c r="I14" s="188"/>
      <c r="J14" s="188"/>
      <c r="K14" s="188"/>
      <c r="L14" s="188">
        <f t="shared" ref="L14:M40" si="0">D14+F14+H14+J14</f>
        <v>0</v>
      </c>
      <c r="M14" s="188">
        <f t="shared" si="0"/>
        <v>0</v>
      </c>
      <c r="N14" s="188"/>
      <c r="O14" s="188"/>
      <c r="P14" s="188"/>
      <c r="Q14" s="188"/>
      <c r="R14" s="188"/>
      <c r="S14" s="188"/>
      <c r="T14" s="188"/>
      <c r="U14" s="188"/>
      <c r="V14" s="188">
        <f t="shared" ref="V14:W40" si="1">N14+P14+R14+T14</f>
        <v>0</v>
      </c>
      <c r="W14" s="188">
        <f t="shared" si="1"/>
        <v>0</v>
      </c>
    </row>
    <row r="15" spans="1:23" x14ac:dyDescent="0.2">
      <c r="A15" s="281">
        <v>2</v>
      </c>
      <c r="B15" s="189" t="s">
        <v>361</v>
      </c>
      <c r="C15" s="187">
        <f>+C14+1</f>
        <v>3</v>
      </c>
      <c r="D15" s="188"/>
      <c r="E15" s="188"/>
      <c r="F15" s="188"/>
      <c r="G15" s="188"/>
      <c r="H15" s="188"/>
      <c r="I15" s="188"/>
      <c r="J15" s="188"/>
      <c r="K15" s="188"/>
      <c r="L15" s="188">
        <f t="shared" si="0"/>
        <v>0</v>
      </c>
      <c r="M15" s="188">
        <f t="shared" si="0"/>
        <v>0</v>
      </c>
      <c r="N15" s="188"/>
      <c r="O15" s="188"/>
      <c r="P15" s="188"/>
      <c r="Q15" s="188"/>
      <c r="R15" s="188"/>
      <c r="S15" s="188"/>
      <c r="T15" s="188"/>
      <c r="U15" s="188"/>
      <c r="V15" s="188">
        <f t="shared" si="1"/>
        <v>0</v>
      </c>
      <c r="W15" s="188">
        <f t="shared" si="1"/>
        <v>0</v>
      </c>
    </row>
    <row r="16" spans="1:23" ht="12" customHeight="1" x14ac:dyDescent="0.2">
      <c r="A16" s="282"/>
      <c r="B16" s="186" t="s">
        <v>360</v>
      </c>
      <c r="C16" s="187">
        <f>+C15+1</f>
        <v>4</v>
      </c>
      <c r="D16" s="188"/>
      <c r="E16" s="188"/>
      <c r="F16" s="188"/>
      <c r="G16" s="188"/>
      <c r="H16" s="188"/>
      <c r="I16" s="188"/>
      <c r="J16" s="188"/>
      <c r="K16" s="188"/>
      <c r="L16" s="188">
        <f t="shared" si="0"/>
        <v>0</v>
      </c>
      <c r="M16" s="188">
        <f t="shared" si="0"/>
        <v>0</v>
      </c>
      <c r="N16" s="188"/>
      <c r="O16" s="188"/>
      <c r="P16" s="188"/>
      <c r="Q16" s="188"/>
      <c r="R16" s="188"/>
      <c r="S16" s="188"/>
      <c r="T16" s="188"/>
      <c r="U16" s="188"/>
      <c r="V16" s="188">
        <f t="shared" si="1"/>
        <v>0</v>
      </c>
      <c r="W16" s="188">
        <f t="shared" si="1"/>
        <v>0</v>
      </c>
    </row>
    <row r="17" spans="1:23" x14ac:dyDescent="0.2">
      <c r="A17" s="190">
        <v>3</v>
      </c>
      <c r="B17" s="189" t="s">
        <v>362</v>
      </c>
      <c r="C17" s="187">
        <f t="shared" ref="C17:C32" si="2">+C16+1</f>
        <v>5</v>
      </c>
      <c r="D17" s="188"/>
      <c r="E17" s="188"/>
      <c r="F17" s="188"/>
      <c r="G17" s="188"/>
      <c r="H17" s="188"/>
      <c r="I17" s="188"/>
      <c r="J17" s="188"/>
      <c r="K17" s="188"/>
      <c r="L17" s="188">
        <f t="shared" si="0"/>
        <v>0</v>
      </c>
      <c r="M17" s="188">
        <f t="shared" si="0"/>
        <v>0</v>
      </c>
      <c r="N17" s="188"/>
      <c r="O17" s="188"/>
      <c r="P17" s="188"/>
      <c r="Q17" s="188"/>
      <c r="R17" s="188"/>
      <c r="S17" s="188"/>
      <c r="T17" s="188"/>
      <c r="U17" s="188"/>
      <c r="V17" s="188">
        <f t="shared" si="1"/>
        <v>0</v>
      </c>
      <c r="W17" s="188">
        <f t="shared" si="1"/>
        <v>0</v>
      </c>
    </row>
    <row r="18" spans="1:23" x14ac:dyDescent="0.2">
      <c r="A18" s="190">
        <v>4</v>
      </c>
      <c r="B18" s="189" t="s">
        <v>363</v>
      </c>
      <c r="C18" s="187">
        <f t="shared" si="2"/>
        <v>6</v>
      </c>
      <c r="D18" s="188"/>
      <c r="E18" s="188"/>
      <c r="F18" s="188"/>
      <c r="G18" s="188"/>
      <c r="H18" s="188"/>
      <c r="I18" s="188"/>
      <c r="J18" s="188"/>
      <c r="K18" s="188"/>
      <c r="L18" s="188">
        <f t="shared" si="0"/>
        <v>0</v>
      </c>
      <c r="M18" s="188">
        <f t="shared" si="0"/>
        <v>0</v>
      </c>
      <c r="N18" s="188"/>
      <c r="O18" s="188"/>
      <c r="P18" s="188"/>
      <c r="Q18" s="188"/>
      <c r="R18" s="188"/>
      <c r="S18" s="188"/>
      <c r="T18" s="188"/>
      <c r="U18" s="188"/>
      <c r="V18" s="188">
        <f t="shared" si="1"/>
        <v>0</v>
      </c>
      <c r="W18" s="188">
        <f t="shared" si="1"/>
        <v>0</v>
      </c>
    </row>
    <row r="19" spans="1:23" x14ac:dyDescent="0.2">
      <c r="A19" s="190">
        <v>5</v>
      </c>
      <c r="B19" s="189" t="s">
        <v>364</v>
      </c>
      <c r="C19" s="187">
        <f t="shared" si="2"/>
        <v>7</v>
      </c>
      <c r="D19" s="188"/>
      <c r="E19" s="188"/>
      <c r="F19" s="188"/>
      <c r="G19" s="188"/>
      <c r="H19" s="188"/>
      <c r="I19" s="188"/>
      <c r="J19" s="188"/>
      <c r="K19" s="188"/>
      <c r="L19" s="188">
        <f t="shared" si="0"/>
        <v>0</v>
      </c>
      <c r="M19" s="188">
        <f t="shared" si="0"/>
        <v>0</v>
      </c>
      <c r="N19" s="188"/>
      <c r="O19" s="188"/>
      <c r="P19" s="188"/>
      <c r="Q19" s="188"/>
      <c r="R19" s="188"/>
      <c r="S19" s="188"/>
      <c r="T19" s="188"/>
      <c r="U19" s="188"/>
      <c r="V19" s="188">
        <f t="shared" si="1"/>
        <v>0</v>
      </c>
      <c r="W19" s="188">
        <f t="shared" si="1"/>
        <v>0</v>
      </c>
    </row>
    <row r="20" spans="1:23" x14ac:dyDescent="0.2">
      <c r="A20" s="190">
        <v>6</v>
      </c>
      <c r="B20" s="189" t="s">
        <v>365</v>
      </c>
      <c r="C20" s="187">
        <f t="shared" si="2"/>
        <v>8</v>
      </c>
      <c r="D20" s="188"/>
      <c r="E20" s="188"/>
      <c r="F20" s="188"/>
      <c r="G20" s="188"/>
      <c r="H20" s="188"/>
      <c r="I20" s="188"/>
      <c r="J20" s="188"/>
      <c r="K20" s="188"/>
      <c r="L20" s="188">
        <f t="shared" si="0"/>
        <v>0</v>
      </c>
      <c r="M20" s="188">
        <f t="shared" si="0"/>
        <v>0</v>
      </c>
      <c r="N20" s="188"/>
      <c r="O20" s="188"/>
      <c r="P20" s="188"/>
      <c r="Q20" s="188"/>
      <c r="R20" s="188"/>
      <c r="S20" s="188"/>
      <c r="T20" s="188"/>
      <c r="U20" s="188"/>
      <c r="V20" s="188">
        <f t="shared" si="1"/>
        <v>0</v>
      </c>
      <c r="W20" s="188">
        <f t="shared" si="1"/>
        <v>0</v>
      </c>
    </row>
    <row r="21" spans="1:23" x14ac:dyDescent="0.2">
      <c r="A21" s="281">
        <v>7</v>
      </c>
      <c r="B21" s="189" t="s">
        <v>366</v>
      </c>
      <c r="C21" s="187">
        <f t="shared" si="2"/>
        <v>9</v>
      </c>
      <c r="D21" s="188"/>
      <c r="E21" s="188"/>
      <c r="F21" s="188"/>
      <c r="G21" s="188"/>
      <c r="H21" s="188"/>
      <c r="I21" s="188"/>
      <c r="J21" s="188"/>
      <c r="K21" s="188"/>
      <c r="L21" s="188">
        <f t="shared" si="0"/>
        <v>0</v>
      </c>
      <c r="M21" s="188">
        <f t="shared" si="0"/>
        <v>0</v>
      </c>
      <c r="N21" s="188"/>
      <c r="O21" s="188"/>
      <c r="P21" s="188"/>
      <c r="Q21" s="188"/>
      <c r="R21" s="188"/>
      <c r="S21" s="188"/>
      <c r="T21" s="188"/>
      <c r="U21" s="188"/>
      <c r="V21" s="188">
        <f t="shared" si="1"/>
        <v>0</v>
      </c>
      <c r="W21" s="188">
        <f t="shared" si="1"/>
        <v>0</v>
      </c>
    </row>
    <row r="22" spans="1:23" ht="25.5" x14ac:dyDescent="0.2">
      <c r="A22" s="282"/>
      <c r="B22" s="186" t="s">
        <v>367</v>
      </c>
      <c r="C22" s="187">
        <f t="shared" si="2"/>
        <v>10</v>
      </c>
      <c r="D22" s="188"/>
      <c r="E22" s="188"/>
      <c r="F22" s="188"/>
      <c r="G22" s="188"/>
      <c r="H22" s="188"/>
      <c r="I22" s="188"/>
      <c r="J22" s="188"/>
      <c r="K22" s="188"/>
      <c r="L22" s="188">
        <f t="shared" si="0"/>
        <v>0</v>
      </c>
      <c r="M22" s="188">
        <f t="shared" si="0"/>
        <v>0</v>
      </c>
      <c r="N22" s="188"/>
      <c r="O22" s="188"/>
      <c r="P22" s="188"/>
      <c r="Q22" s="188"/>
      <c r="R22" s="188"/>
      <c r="S22" s="188"/>
      <c r="T22" s="188"/>
      <c r="U22" s="188"/>
      <c r="V22" s="188">
        <f t="shared" si="1"/>
        <v>0</v>
      </c>
      <c r="W22" s="188">
        <f t="shared" si="1"/>
        <v>0</v>
      </c>
    </row>
    <row r="23" spans="1:23" x14ac:dyDescent="0.2">
      <c r="A23" s="190">
        <v>8</v>
      </c>
      <c r="B23" s="189" t="s">
        <v>368</v>
      </c>
      <c r="C23" s="187">
        <f t="shared" si="2"/>
        <v>11</v>
      </c>
      <c r="D23" s="188"/>
      <c r="E23" s="188"/>
      <c r="F23" s="188"/>
      <c r="G23" s="188"/>
      <c r="H23" s="188"/>
      <c r="I23" s="188"/>
      <c r="J23" s="188"/>
      <c r="K23" s="188"/>
      <c r="L23" s="188">
        <f t="shared" si="0"/>
        <v>0</v>
      </c>
      <c r="M23" s="188">
        <f t="shared" si="0"/>
        <v>0</v>
      </c>
      <c r="N23" s="188"/>
      <c r="O23" s="188"/>
      <c r="P23" s="188"/>
      <c r="Q23" s="188"/>
      <c r="R23" s="188"/>
      <c r="S23" s="188"/>
      <c r="T23" s="188"/>
      <c r="U23" s="188"/>
      <c r="V23" s="188">
        <f t="shared" si="1"/>
        <v>0</v>
      </c>
      <c r="W23" s="188">
        <f t="shared" si="1"/>
        <v>0</v>
      </c>
    </row>
    <row r="24" spans="1:23" ht="25.5" x14ac:dyDescent="0.2">
      <c r="A24" s="190">
        <v>9</v>
      </c>
      <c r="B24" s="189" t="s">
        <v>369</v>
      </c>
      <c r="C24" s="187">
        <f t="shared" si="2"/>
        <v>12</v>
      </c>
      <c r="D24" s="188"/>
      <c r="E24" s="188"/>
      <c r="F24" s="188"/>
      <c r="G24" s="188"/>
      <c r="H24" s="188"/>
      <c r="I24" s="188"/>
      <c r="J24" s="188"/>
      <c r="K24" s="188"/>
      <c r="L24" s="188">
        <f t="shared" si="0"/>
        <v>0</v>
      </c>
      <c r="M24" s="188">
        <f t="shared" si="0"/>
        <v>0</v>
      </c>
      <c r="N24" s="188"/>
      <c r="O24" s="188"/>
      <c r="P24" s="188"/>
      <c r="Q24" s="188"/>
      <c r="R24" s="188"/>
      <c r="S24" s="188"/>
      <c r="T24" s="188"/>
      <c r="U24" s="188"/>
      <c r="V24" s="188">
        <f t="shared" si="1"/>
        <v>0</v>
      </c>
      <c r="W24" s="188">
        <f t="shared" si="1"/>
        <v>0</v>
      </c>
    </row>
    <row r="25" spans="1:23" x14ac:dyDescent="0.2">
      <c r="A25" s="190">
        <v>10</v>
      </c>
      <c r="B25" s="189" t="s">
        <v>370</v>
      </c>
      <c r="C25" s="187">
        <f t="shared" si="2"/>
        <v>13</v>
      </c>
      <c r="D25" s="188"/>
      <c r="E25" s="188"/>
      <c r="F25" s="188"/>
      <c r="G25" s="188"/>
      <c r="H25" s="188"/>
      <c r="I25" s="188"/>
      <c r="J25" s="188"/>
      <c r="K25" s="188"/>
      <c r="L25" s="188">
        <f t="shared" si="0"/>
        <v>0</v>
      </c>
      <c r="M25" s="188">
        <f t="shared" si="0"/>
        <v>0</v>
      </c>
      <c r="N25" s="188"/>
      <c r="O25" s="188"/>
      <c r="P25" s="188"/>
      <c r="Q25" s="188"/>
      <c r="R25" s="188"/>
      <c r="S25" s="188"/>
      <c r="T25" s="188"/>
      <c r="U25" s="188"/>
      <c r="V25" s="188">
        <f t="shared" si="1"/>
        <v>0</v>
      </c>
      <c r="W25" s="188">
        <f t="shared" si="1"/>
        <v>0</v>
      </c>
    </row>
    <row r="26" spans="1:23" x14ac:dyDescent="0.2">
      <c r="A26" s="190">
        <v>11</v>
      </c>
      <c r="B26" s="189" t="s">
        <v>371</v>
      </c>
      <c r="C26" s="187">
        <f t="shared" si="2"/>
        <v>14</v>
      </c>
      <c r="D26" s="188"/>
      <c r="E26" s="188"/>
      <c r="F26" s="188"/>
      <c r="G26" s="188"/>
      <c r="H26" s="188"/>
      <c r="I26" s="188"/>
      <c r="J26" s="188"/>
      <c r="K26" s="188"/>
      <c r="L26" s="188">
        <f t="shared" si="0"/>
        <v>0</v>
      </c>
      <c r="M26" s="188">
        <f t="shared" si="0"/>
        <v>0</v>
      </c>
      <c r="N26" s="188"/>
      <c r="O26" s="188"/>
      <c r="P26" s="188"/>
      <c r="Q26" s="188"/>
      <c r="R26" s="188"/>
      <c r="S26" s="188"/>
      <c r="T26" s="188"/>
      <c r="U26" s="188"/>
      <c r="V26" s="188">
        <f t="shared" si="1"/>
        <v>0</v>
      </c>
      <c r="W26" s="188">
        <f t="shared" si="1"/>
        <v>0</v>
      </c>
    </row>
    <row r="27" spans="1:23" x14ac:dyDescent="0.2">
      <c r="A27" s="190">
        <v>12</v>
      </c>
      <c r="B27" s="189" t="s">
        <v>372</v>
      </c>
      <c r="C27" s="187">
        <f t="shared" si="2"/>
        <v>15</v>
      </c>
      <c r="D27" s="188"/>
      <c r="E27" s="188"/>
      <c r="F27" s="188"/>
      <c r="G27" s="188"/>
      <c r="H27" s="188"/>
      <c r="I27" s="188"/>
      <c r="J27" s="188"/>
      <c r="K27" s="188"/>
      <c r="L27" s="188">
        <f t="shared" si="0"/>
        <v>0</v>
      </c>
      <c r="M27" s="188">
        <f t="shared" si="0"/>
        <v>0</v>
      </c>
      <c r="N27" s="188"/>
      <c r="O27" s="188"/>
      <c r="P27" s="188"/>
      <c r="Q27" s="188"/>
      <c r="R27" s="188"/>
      <c r="S27" s="188"/>
      <c r="T27" s="188"/>
      <c r="U27" s="188"/>
      <c r="V27" s="188">
        <f t="shared" si="1"/>
        <v>0</v>
      </c>
      <c r="W27" s="188">
        <f t="shared" si="1"/>
        <v>0</v>
      </c>
    </row>
    <row r="28" spans="1:23" x14ac:dyDescent="0.2">
      <c r="A28" s="190">
        <v>13</v>
      </c>
      <c r="B28" s="189" t="s">
        <v>373</v>
      </c>
      <c r="C28" s="187">
        <f t="shared" si="2"/>
        <v>16</v>
      </c>
      <c r="D28" s="188"/>
      <c r="E28" s="188"/>
      <c r="F28" s="188"/>
      <c r="G28" s="188"/>
      <c r="H28" s="188"/>
      <c r="I28" s="188"/>
      <c r="J28" s="188"/>
      <c r="K28" s="188"/>
      <c r="L28" s="188">
        <f t="shared" si="0"/>
        <v>0</v>
      </c>
      <c r="M28" s="188">
        <f t="shared" si="0"/>
        <v>0</v>
      </c>
      <c r="N28" s="188"/>
      <c r="O28" s="188"/>
      <c r="P28" s="188"/>
      <c r="Q28" s="188"/>
      <c r="R28" s="188"/>
      <c r="S28" s="188"/>
      <c r="T28" s="188"/>
      <c r="U28" s="188"/>
      <c r="V28" s="188">
        <f t="shared" si="1"/>
        <v>0</v>
      </c>
      <c r="W28" s="188">
        <f t="shared" si="1"/>
        <v>0</v>
      </c>
    </row>
    <row r="29" spans="1:23" ht="25.5" x14ac:dyDescent="0.2">
      <c r="A29" s="190">
        <v>14</v>
      </c>
      <c r="B29" s="189" t="s">
        <v>374</v>
      </c>
      <c r="C29" s="187">
        <f t="shared" si="2"/>
        <v>17</v>
      </c>
      <c r="D29" s="188"/>
      <c r="E29" s="188"/>
      <c r="F29" s="188"/>
      <c r="G29" s="188"/>
      <c r="H29" s="188"/>
      <c r="I29" s="188"/>
      <c r="J29" s="188"/>
      <c r="K29" s="188"/>
      <c r="L29" s="188">
        <f t="shared" si="0"/>
        <v>0</v>
      </c>
      <c r="M29" s="188">
        <f t="shared" si="0"/>
        <v>0</v>
      </c>
      <c r="N29" s="188"/>
      <c r="O29" s="188"/>
      <c r="P29" s="188"/>
      <c r="Q29" s="188"/>
      <c r="R29" s="188"/>
      <c r="S29" s="188"/>
      <c r="T29" s="188"/>
      <c r="U29" s="188"/>
      <c r="V29" s="188">
        <f t="shared" si="1"/>
        <v>0</v>
      </c>
      <c r="W29" s="188">
        <f t="shared" si="1"/>
        <v>0</v>
      </c>
    </row>
    <row r="30" spans="1:23" ht="51" x14ac:dyDescent="0.2">
      <c r="A30" s="190">
        <v>15</v>
      </c>
      <c r="B30" s="189" t="s">
        <v>375</v>
      </c>
      <c r="C30" s="187">
        <f t="shared" si="2"/>
        <v>18</v>
      </c>
      <c r="D30" s="188"/>
      <c r="E30" s="188"/>
      <c r="F30" s="188"/>
      <c r="G30" s="188"/>
      <c r="H30" s="188"/>
      <c r="I30" s="188"/>
      <c r="J30" s="188"/>
      <c r="K30" s="188"/>
      <c r="L30" s="188">
        <f t="shared" si="0"/>
        <v>0</v>
      </c>
      <c r="M30" s="188">
        <f t="shared" si="0"/>
        <v>0</v>
      </c>
      <c r="N30" s="188"/>
      <c r="O30" s="188"/>
      <c r="P30" s="188"/>
      <c r="Q30" s="188"/>
      <c r="R30" s="188"/>
      <c r="S30" s="188"/>
      <c r="T30" s="188"/>
      <c r="U30" s="188"/>
      <c r="V30" s="188">
        <f t="shared" si="1"/>
        <v>0</v>
      </c>
      <c r="W30" s="188">
        <f t="shared" si="1"/>
        <v>0</v>
      </c>
    </row>
    <row r="31" spans="1:23" ht="38.25" x14ac:dyDescent="0.2">
      <c r="A31" s="190">
        <v>16</v>
      </c>
      <c r="B31" s="191" t="s">
        <v>376</v>
      </c>
      <c r="C31" s="187">
        <f t="shared" si="2"/>
        <v>19</v>
      </c>
      <c r="D31" s="188"/>
      <c r="E31" s="188"/>
      <c r="F31" s="188"/>
      <c r="G31" s="188"/>
      <c r="H31" s="188"/>
      <c r="I31" s="188"/>
      <c r="J31" s="188"/>
      <c r="K31" s="188"/>
      <c r="L31" s="188">
        <f t="shared" si="0"/>
        <v>0</v>
      </c>
      <c r="M31" s="188">
        <f t="shared" si="0"/>
        <v>0</v>
      </c>
      <c r="N31" s="188"/>
      <c r="O31" s="188"/>
      <c r="P31" s="188"/>
      <c r="Q31" s="188"/>
      <c r="R31" s="188"/>
      <c r="S31" s="188"/>
      <c r="T31" s="188"/>
      <c r="U31" s="188"/>
      <c r="V31" s="188">
        <f t="shared" si="1"/>
        <v>0</v>
      </c>
      <c r="W31" s="188">
        <f t="shared" si="1"/>
        <v>0</v>
      </c>
    </row>
    <row r="32" spans="1:23" x14ac:dyDescent="0.2">
      <c r="A32" s="190">
        <v>17</v>
      </c>
      <c r="B32" s="192" t="s">
        <v>377</v>
      </c>
      <c r="C32" s="187">
        <f t="shared" si="2"/>
        <v>20</v>
      </c>
      <c r="D32" s="193"/>
      <c r="E32" s="188"/>
      <c r="F32" s="193"/>
      <c r="G32" s="193"/>
      <c r="H32" s="193"/>
      <c r="I32" s="193"/>
      <c r="J32" s="193"/>
      <c r="K32" s="193"/>
      <c r="L32" s="188">
        <f t="shared" si="0"/>
        <v>0</v>
      </c>
      <c r="M32" s="188">
        <f t="shared" si="0"/>
        <v>0</v>
      </c>
      <c r="N32" s="193"/>
      <c r="O32" s="188"/>
      <c r="P32" s="193"/>
      <c r="Q32" s="193"/>
      <c r="R32" s="193"/>
      <c r="S32" s="193"/>
      <c r="T32" s="193"/>
      <c r="U32" s="193"/>
      <c r="V32" s="188">
        <f t="shared" si="1"/>
        <v>0</v>
      </c>
      <c r="W32" s="188">
        <f t="shared" si="1"/>
        <v>0</v>
      </c>
    </row>
    <row r="33" spans="1:23" x14ac:dyDescent="0.2">
      <c r="A33" s="283">
        <v>18</v>
      </c>
      <c r="B33" s="194" t="s">
        <v>378</v>
      </c>
      <c r="C33" s="195">
        <v>21</v>
      </c>
      <c r="D33" s="193"/>
      <c r="E33" s="188"/>
      <c r="F33" s="193"/>
      <c r="G33" s="193"/>
      <c r="H33" s="193"/>
      <c r="I33" s="193"/>
      <c r="J33" s="193"/>
      <c r="K33" s="193"/>
      <c r="L33" s="188">
        <f t="shared" si="0"/>
        <v>0</v>
      </c>
      <c r="M33" s="188">
        <f t="shared" si="0"/>
        <v>0</v>
      </c>
      <c r="N33" s="193"/>
      <c r="O33" s="188"/>
      <c r="P33" s="193"/>
      <c r="Q33" s="193"/>
      <c r="R33" s="193"/>
      <c r="S33" s="193"/>
      <c r="T33" s="193"/>
      <c r="U33" s="193"/>
      <c r="V33" s="188">
        <f t="shared" si="1"/>
        <v>0</v>
      </c>
      <c r="W33" s="188">
        <f t="shared" si="1"/>
        <v>0</v>
      </c>
    </row>
    <row r="34" spans="1:23" x14ac:dyDescent="0.2">
      <c r="A34" s="283"/>
      <c r="B34" s="194" t="s">
        <v>379</v>
      </c>
      <c r="C34" s="195">
        <v>22</v>
      </c>
      <c r="D34" s="193"/>
      <c r="E34" s="188"/>
      <c r="F34" s="193"/>
      <c r="G34" s="193"/>
      <c r="H34" s="193"/>
      <c r="I34" s="193"/>
      <c r="J34" s="193"/>
      <c r="K34" s="193"/>
      <c r="L34" s="188">
        <f t="shared" si="0"/>
        <v>0</v>
      </c>
      <c r="M34" s="188">
        <f t="shared" si="0"/>
        <v>0</v>
      </c>
      <c r="N34" s="193"/>
      <c r="O34" s="188"/>
      <c r="P34" s="193"/>
      <c r="Q34" s="193"/>
      <c r="R34" s="193"/>
      <c r="S34" s="193"/>
      <c r="T34" s="193"/>
      <c r="U34" s="193"/>
      <c r="V34" s="188">
        <f t="shared" si="1"/>
        <v>0</v>
      </c>
      <c r="W34" s="188">
        <f t="shared" si="1"/>
        <v>0</v>
      </c>
    </row>
    <row r="35" spans="1:23" x14ac:dyDescent="0.2">
      <c r="A35" s="283">
        <v>19</v>
      </c>
      <c r="B35" s="194" t="s">
        <v>380</v>
      </c>
      <c r="C35" s="195">
        <v>23</v>
      </c>
      <c r="D35" s="193"/>
      <c r="E35" s="188"/>
      <c r="F35" s="193"/>
      <c r="G35" s="193"/>
      <c r="H35" s="193"/>
      <c r="I35" s="193"/>
      <c r="J35" s="193"/>
      <c r="K35" s="193"/>
      <c r="L35" s="188">
        <f t="shared" si="0"/>
        <v>0</v>
      </c>
      <c r="M35" s="188">
        <f t="shared" si="0"/>
        <v>0</v>
      </c>
      <c r="N35" s="193"/>
      <c r="O35" s="188"/>
      <c r="P35" s="193"/>
      <c r="Q35" s="193"/>
      <c r="R35" s="193"/>
      <c r="S35" s="193"/>
      <c r="T35" s="193"/>
      <c r="U35" s="193"/>
      <c r="V35" s="188">
        <f t="shared" si="1"/>
        <v>0</v>
      </c>
      <c r="W35" s="188">
        <f t="shared" si="1"/>
        <v>0</v>
      </c>
    </row>
    <row r="36" spans="1:23" x14ac:dyDescent="0.2">
      <c r="A36" s="283"/>
      <c r="B36" s="194" t="s">
        <v>379</v>
      </c>
      <c r="C36" s="195">
        <v>24</v>
      </c>
      <c r="D36" s="193"/>
      <c r="E36" s="188"/>
      <c r="F36" s="193"/>
      <c r="G36" s="193"/>
      <c r="H36" s="193"/>
      <c r="I36" s="193"/>
      <c r="J36" s="193"/>
      <c r="K36" s="193"/>
      <c r="L36" s="188">
        <f t="shared" si="0"/>
        <v>0</v>
      </c>
      <c r="M36" s="188">
        <f t="shared" si="0"/>
        <v>0</v>
      </c>
      <c r="N36" s="193"/>
      <c r="O36" s="188"/>
      <c r="P36" s="193"/>
      <c r="Q36" s="193"/>
      <c r="R36" s="193"/>
      <c r="S36" s="193"/>
      <c r="T36" s="193"/>
      <c r="U36" s="193"/>
      <c r="V36" s="188">
        <f t="shared" si="1"/>
        <v>0</v>
      </c>
      <c r="W36" s="188">
        <f t="shared" si="1"/>
        <v>0</v>
      </c>
    </row>
    <row r="37" spans="1:23" x14ac:dyDescent="0.2">
      <c r="A37" s="190">
        <v>20</v>
      </c>
      <c r="B37" s="194" t="s">
        <v>381</v>
      </c>
      <c r="C37" s="195">
        <v>25</v>
      </c>
      <c r="D37" s="193"/>
      <c r="E37" s="188"/>
      <c r="F37" s="193"/>
      <c r="G37" s="193"/>
      <c r="H37" s="193"/>
      <c r="I37" s="193"/>
      <c r="J37" s="193"/>
      <c r="K37" s="193"/>
      <c r="L37" s="188">
        <f t="shared" si="0"/>
        <v>0</v>
      </c>
      <c r="M37" s="188">
        <f t="shared" si="0"/>
        <v>0</v>
      </c>
      <c r="N37" s="193"/>
      <c r="O37" s="188"/>
      <c r="P37" s="193"/>
      <c r="Q37" s="193"/>
      <c r="R37" s="193"/>
      <c r="S37" s="193"/>
      <c r="T37" s="193"/>
      <c r="U37" s="193"/>
      <c r="V37" s="188">
        <f t="shared" si="1"/>
        <v>0</v>
      </c>
      <c r="W37" s="188">
        <f t="shared" si="1"/>
        <v>0</v>
      </c>
    </row>
    <row r="38" spans="1:23" x14ac:dyDescent="0.2">
      <c r="A38" s="190">
        <v>21</v>
      </c>
      <c r="B38" s="194" t="s">
        <v>382</v>
      </c>
      <c r="C38" s="195">
        <v>26</v>
      </c>
      <c r="D38" s="193"/>
      <c r="E38" s="188"/>
      <c r="F38" s="193"/>
      <c r="G38" s="193"/>
      <c r="H38" s="193"/>
      <c r="I38" s="193"/>
      <c r="J38" s="193"/>
      <c r="K38" s="193"/>
      <c r="L38" s="188">
        <f t="shared" si="0"/>
        <v>0</v>
      </c>
      <c r="M38" s="188">
        <f t="shared" si="0"/>
        <v>0</v>
      </c>
      <c r="N38" s="193"/>
      <c r="O38" s="188"/>
      <c r="P38" s="193"/>
      <c r="Q38" s="193"/>
      <c r="R38" s="193"/>
      <c r="S38" s="193"/>
      <c r="T38" s="193"/>
      <c r="U38" s="193"/>
      <c r="V38" s="188">
        <f t="shared" si="1"/>
        <v>0</v>
      </c>
      <c r="W38" s="188">
        <f t="shared" si="1"/>
        <v>0</v>
      </c>
    </row>
    <row r="39" spans="1:23" x14ac:dyDescent="0.2">
      <c r="A39" s="190">
        <v>22</v>
      </c>
      <c r="B39" s="194" t="s">
        <v>383</v>
      </c>
      <c r="C39" s="195">
        <v>27</v>
      </c>
      <c r="D39" s="193"/>
      <c r="E39" s="188"/>
      <c r="F39" s="193"/>
      <c r="G39" s="193"/>
      <c r="H39" s="193"/>
      <c r="I39" s="193"/>
      <c r="J39" s="193"/>
      <c r="K39" s="193"/>
      <c r="L39" s="188">
        <f t="shared" si="0"/>
        <v>0</v>
      </c>
      <c r="M39" s="188">
        <f t="shared" si="0"/>
        <v>0</v>
      </c>
      <c r="N39" s="193"/>
      <c r="O39" s="188"/>
      <c r="P39" s="193"/>
      <c r="Q39" s="193"/>
      <c r="R39" s="193"/>
      <c r="S39" s="193"/>
      <c r="T39" s="193"/>
      <c r="U39" s="193"/>
      <c r="V39" s="188">
        <f t="shared" si="1"/>
        <v>0</v>
      </c>
      <c r="W39" s="188">
        <f t="shared" si="1"/>
        <v>0</v>
      </c>
    </row>
    <row r="40" spans="1:23" x14ac:dyDescent="0.2">
      <c r="A40" s="190">
        <v>23</v>
      </c>
      <c r="B40" s="194" t="s">
        <v>384</v>
      </c>
      <c r="C40" s="195">
        <v>28</v>
      </c>
      <c r="D40" s="193"/>
      <c r="E40" s="188"/>
      <c r="F40" s="193"/>
      <c r="G40" s="193"/>
      <c r="H40" s="193"/>
      <c r="I40" s="193"/>
      <c r="J40" s="193"/>
      <c r="K40" s="193"/>
      <c r="L40" s="188">
        <f t="shared" si="0"/>
        <v>0</v>
      </c>
      <c r="M40" s="188">
        <f t="shared" si="0"/>
        <v>0</v>
      </c>
      <c r="N40" s="193"/>
      <c r="O40" s="188"/>
      <c r="P40" s="193"/>
      <c r="Q40" s="193"/>
      <c r="R40" s="193"/>
      <c r="S40" s="193"/>
      <c r="T40" s="193"/>
      <c r="U40" s="193"/>
      <c r="V40" s="188">
        <f t="shared" si="1"/>
        <v>0</v>
      </c>
      <c r="W40" s="188">
        <f t="shared" si="1"/>
        <v>0</v>
      </c>
    </row>
    <row r="41" spans="1:23" x14ac:dyDescent="0.2">
      <c r="A41" s="278" t="s">
        <v>352</v>
      </c>
      <c r="B41" s="279"/>
      <c r="C41" s="179">
        <v>29</v>
      </c>
      <c r="D41" s="207">
        <f>SUM(D13:D40)-D14-D16-D22-D34-D36</f>
        <v>0</v>
      </c>
      <c r="E41" s="207">
        <f t="shared" ref="E41:W41" si="3">SUM(E13:E40)-E14-E16-E22-E34-E36</f>
        <v>0</v>
      </c>
      <c r="F41" s="207">
        <f t="shared" si="3"/>
        <v>0</v>
      </c>
      <c r="G41" s="207">
        <f t="shared" si="3"/>
        <v>0</v>
      </c>
      <c r="H41" s="207">
        <f t="shared" si="3"/>
        <v>0</v>
      </c>
      <c r="I41" s="207">
        <f t="shared" si="3"/>
        <v>0</v>
      </c>
      <c r="J41" s="207">
        <f t="shared" si="3"/>
        <v>0</v>
      </c>
      <c r="K41" s="207">
        <f t="shared" si="3"/>
        <v>0</v>
      </c>
      <c r="L41" s="207">
        <f t="shared" si="3"/>
        <v>0</v>
      </c>
      <c r="M41" s="207">
        <f t="shared" si="3"/>
        <v>0</v>
      </c>
      <c r="N41" s="207">
        <f t="shared" si="3"/>
        <v>0</v>
      </c>
      <c r="O41" s="207">
        <f t="shared" si="3"/>
        <v>0</v>
      </c>
      <c r="P41" s="207">
        <f t="shared" si="3"/>
        <v>0</v>
      </c>
      <c r="Q41" s="207">
        <f t="shared" si="3"/>
        <v>0</v>
      </c>
      <c r="R41" s="207">
        <f t="shared" si="3"/>
        <v>0</v>
      </c>
      <c r="S41" s="207">
        <f t="shared" si="3"/>
        <v>0</v>
      </c>
      <c r="T41" s="207">
        <f t="shared" si="3"/>
        <v>0</v>
      </c>
      <c r="U41" s="207">
        <f t="shared" si="3"/>
        <v>0</v>
      </c>
      <c r="V41" s="207">
        <f t="shared" si="3"/>
        <v>0</v>
      </c>
      <c r="W41" s="207">
        <f t="shared" si="3"/>
        <v>0</v>
      </c>
    </row>
    <row r="42" spans="1:23" ht="18" customHeight="1" x14ac:dyDescent="0.2">
      <c r="A42" s="280" t="s">
        <v>395</v>
      </c>
      <c r="B42" s="280"/>
      <c r="C42" s="280"/>
      <c r="D42" s="280"/>
      <c r="E42" s="280"/>
      <c r="F42" s="280"/>
      <c r="G42" s="280"/>
      <c r="H42" s="280"/>
      <c r="I42" s="280"/>
      <c r="J42" s="280"/>
      <c r="K42" s="280"/>
      <c r="L42" s="280"/>
      <c r="M42" s="280"/>
      <c r="N42" s="280"/>
      <c r="O42" s="280"/>
      <c r="P42" s="280"/>
      <c r="Q42" s="23"/>
      <c r="R42" s="23"/>
    </row>
    <row r="43" spans="1:23" ht="18" customHeight="1" x14ac:dyDescent="0.2">
      <c r="A43" s="280"/>
      <c r="B43" s="280"/>
      <c r="C43" s="280"/>
      <c r="D43" s="280"/>
      <c r="E43" s="280"/>
      <c r="F43" s="280"/>
      <c r="G43" s="280"/>
      <c r="H43" s="280"/>
      <c r="I43" s="280"/>
      <c r="J43" s="280"/>
      <c r="K43" s="280"/>
      <c r="L43" s="280"/>
      <c r="M43" s="280"/>
      <c r="N43" s="280"/>
      <c r="O43" s="280"/>
      <c r="P43" s="280"/>
      <c r="Q43" s="23"/>
      <c r="R43" s="23"/>
    </row>
    <row r="44" spans="1:23" ht="17.25" customHeight="1" x14ac:dyDescent="0.2">
      <c r="A44" s="280"/>
      <c r="B44" s="280"/>
      <c r="C44" s="280"/>
      <c r="D44" s="280"/>
      <c r="E44" s="280"/>
      <c r="F44" s="280"/>
      <c r="G44" s="280"/>
      <c r="H44" s="280"/>
      <c r="I44" s="280"/>
      <c r="J44" s="280"/>
      <c r="K44" s="280"/>
      <c r="L44" s="280"/>
      <c r="M44" s="280"/>
      <c r="N44" s="280"/>
      <c r="O44" s="280"/>
      <c r="P44" s="280"/>
      <c r="Q44" s="23"/>
      <c r="R44" s="23"/>
    </row>
    <row r="45" spans="1:23" ht="2.25" hidden="1" customHeight="1" x14ac:dyDescent="0.2">
      <c r="A45" s="280"/>
      <c r="B45" s="280"/>
      <c r="C45" s="280"/>
      <c r="D45" s="280"/>
      <c r="E45" s="280"/>
      <c r="F45" s="280"/>
      <c r="G45" s="280"/>
      <c r="H45" s="280"/>
      <c r="I45" s="280"/>
      <c r="J45" s="280"/>
      <c r="K45" s="280"/>
      <c r="L45" s="280"/>
      <c r="M45" s="280"/>
      <c r="N45" s="280"/>
      <c r="O45" s="280"/>
      <c r="P45" s="280"/>
      <c r="Q45" s="23"/>
      <c r="R45" s="23"/>
    </row>
    <row r="46" spans="1:23" ht="2.25" customHeight="1" x14ac:dyDescent="0.2">
      <c r="A46" s="280"/>
      <c r="B46" s="280"/>
      <c r="C46" s="280"/>
      <c r="D46" s="280"/>
      <c r="E46" s="280"/>
      <c r="F46" s="280"/>
      <c r="G46" s="280"/>
      <c r="H46" s="280"/>
      <c r="I46" s="280"/>
      <c r="J46" s="280"/>
      <c r="K46" s="280"/>
      <c r="L46" s="280"/>
      <c r="M46" s="280"/>
      <c r="N46" s="280"/>
      <c r="O46" s="280"/>
      <c r="P46" s="280"/>
      <c r="Q46" s="23"/>
      <c r="R46" s="23"/>
    </row>
    <row r="47" spans="1:23" ht="2.25" customHeight="1" x14ac:dyDescent="0.2">
      <c r="A47" s="280"/>
      <c r="B47" s="280"/>
      <c r="C47" s="280"/>
      <c r="D47" s="280"/>
      <c r="E47" s="280"/>
      <c r="F47" s="280"/>
      <c r="G47" s="280"/>
      <c r="H47" s="280"/>
      <c r="I47" s="280"/>
      <c r="J47" s="280"/>
      <c r="K47" s="280"/>
      <c r="L47" s="280"/>
      <c r="M47" s="280"/>
      <c r="N47" s="280"/>
      <c r="O47" s="280"/>
      <c r="P47" s="280"/>
      <c r="Q47" s="23"/>
      <c r="R47" s="23"/>
    </row>
    <row r="48" spans="1:23" ht="2.25" customHeight="1" x14ac:dyDescent="0.2">
      <c r="A48" s="280"/>
      <c r="B48" s="280"/>
      <c r="C48" s="280"/>
      <c r="D48" s="280"/>
      <c r="E48" s="280"/>
      <c r="F48" s="280"/>
      <c r="G48" s="280"/>
      <c r="H48" s="280"/>
      <c r="I48" s="280"/>
      <c r="J48" s="280"/>
      <c r="K48" s="280"/>
      <c r="L48" s="280"/>
      <c r="M48" s="280"/>
      <c r="N48" s="280"/>
      <c r="O48" s="280"/>
      <c r="P48" s="280"/>
      <c r="Q48" s="23"/>
      <c r="R48" s="23"/>
    </row>
    <row r="49" spans="1:18" ht="2.25" customHeight="1" x14ac:dyDescent="0.2">
      <c r="A49" s="280"/>
      <c r="B49" s="280"/>
      <c r="C49" s="280"/>
      <c r="D49" s="280"/>
      <c r="E49" s="280"/>
      <c r="F49" s="280"/>
      <c r="G49" s="280"/>
      <c r="H49" s="280"/>
      <c r="I49" s="280"/>
      <c r="J49" s="280"/>
      <c r="K49" s="280"/>
      <c r="L49" s="280"/>
      <c r="M49" s="280"/>
      <c r="N49" s="280"/>
      <c r="O49" s="280"/>
      <c r="P49" s="280"/>
      <c r="Q49" s="23"/>
      <c r="R49" s="23"/>
    </row>
    <row r="50" spans="1:18" ht="2.25" customHeight="1" x14ac:dyDescent="0.2">
      <c r="A50" s="280"/>
      <c r="B50" s="280"/>
      <c r="C50" s="280"/>
      <c r="D50" s="280"/>
      <c r="E50" s="280"/>
      <c r="F50" s="280"/>
      <c r="G50" s="280"/>
      <c r="H50" s="280"/>
      <c r="I50" s="280"/>
      <c r="J50" s="280"/>
      <c r="K50" s="280"/>
      <c r="L50" s="280"/>
      <c r="M50" s="280"/>
      <c r="N50" s="280"/>
      <c r="O50" s="280"/>
      <c r="P50" s="280"/>
      <c r="Q50" s="23"/>
      <c r="R50" s="23"/>
    </row>
    <row r="51" spans="1:18" ht="2.25" customHeight="1" x14ac:dyDescent="0.2">
      <c r="A51" s="280"/>
      <c r="B51" s="280"/>
      <c r="C51" s="280"/>
      <c r="D51" s="280"/>
      <c r="E51" s="280"/>
      <c r="F51" s="280"/>
      <c r="G51" s="280"/>
      <c r="H51" s="280"/>
      <c r="I51" s="280"/>
      <c r="J51" s="280"/>
      <c r="K51" s="280"/>
      <c r="L51" s="280"/>
      <c r="M51" s="280"/>
      <c r="N51" s="280"/>
      <c r="O51" s="280"/>
      <c r="P51" s="280"/>
      <c r="Q51" s="23"/>
      <c r="R51" s="23"/>
    </row>
    <row r="52" spans="1:18" ht="17.25" customHeight="1" x14ac:dyDescent="0.2">
      <c r="A52" s="280"/>
      <c r="B52" s="280"/>
      <c r="C52" s="280"/>
      <c r="D52" s="280"/>
      <c r="E52" s="280"/>
      <c r="F52" s="280"/>
      <c r="G52" s="280"/>
      <c r="H52" s="280"/>
      <c r="I52" s="280"/>
      <c r="J52" s="280"/>
      <c r="K52" s="280"/>
      <c r="L52" s="280"/>
      <c r="M52" s="280"/>
      <c r="N52" s="280"/>
      <c r="O52" s="280"/>
      <c r="P52" s="280"/>
      <c r="Q52" s="23"/>
      <c r="R52" s="23"/>
    </row>
    <row r="53" spans="1:18" ht="18" customHeight="1" x14ac:dyDescent="0.2">
      <c r="A53" s="23"/>
      <c r="B53" s="162"/>
      <c r="C53" s="23"/>
      <c r="D53" s="196"/>
      <c r="E53" s="196"/>
      <c r="F53" s="196"/>
      <c r="G53" s="196"/>
      <c r="H53" s="196"/>
      <c r="I53" s="196"/>
      <c r="J53" s="196"/>
      <c r="K53" s="196"/>
      <c r="L53" s="196"/>
      <c r="M53" s="196"/>
      <c r="N53" s="196"/>
      <c r="O53" s="196"/>
      <c r="P53" s="196"/>
      <c r="Q53" s="23"/>
      <c r="R53" s="23"/>
    </row>
    <row r="54" spans="1:18" s="198" customFormat="1" x14ac:dyDescent="0.2">
      <c r="A54" s="23"/>
      <c r="B54" s="197" t="str">
        <f>+i04d4a!B64</f>
        <v>тамга тэмдэг</v>
      </c>
      <c r="C54" s="23"/>
      <c r="D54" s="23"/>
      <c r="E54" s="23"/>
      <c r="F54" s="23"/>
      <c r="G54" s="23"/>
      <c r="H54" s="23"/>
      <c r="I54" s="23"/>
      <c r="J54" s="23"/>
      <c r="K54" s="23"/>
      <c r="L54" s="23"/>
      <c r="M54" s="23"/>
      <c r="N54" s="41"/>
      <c r="O54" s="41"/>
      <c r="P54" s="41"/>
    </row>
    <row r="55" spans="1:18" s="198" customFormat="1" ht="16.5" customHeight="1" x14ac:dyDescent="0.2">
      <c r="A55" s="23"/>
      <c r="B55" s="197"/>
      <c r="C55" s="23"/>
      <c r="D55" s="23"/>
      <c r="E55" s="23"/>
      <c r="F55" s="23"/>
      <c r="G55" s="23"/>
      <c r="H55" s="23"/>
      <c r="I55" s="23"/>
      <c r="J55" s="23"/>
      <c r="K55" s="23"/>
      <c r="L55" s="23"/>
      <c r="M55" s="23"/>
    </row>
    <row r="56" spans="1:18" s="198" customFormat="1" x14ac:dyDescent="0.2">
      <c r="A56" s="167"/>
      <c r="B56" s="203" t="str">
        <f>+i04d4a!B66</f>
        <v xml:space="preserve">ТАЙЛАН ГАРГАСАН:    </v>
      </c>
      <c r="C56" s="167"/>
      <c r="D56" s="167"/>
      <c r="E56" s="167"/>
      <c r="F56" s="167"/>
      <c r="G56" s="167"/>
      <c r="H56" s="167"/>
      <c r="I56" s="167"/>
      <c r="J56" s="167"/>
      <c r="K56" s="167"/>
      <c r="L56" s="167"/>
      <c r="M56" s="167"/>
      <c r="N56" s="199"/>
      <c r="O56" s="199"/>
      <c r="P56" s="199"/>
    </row>
    <row r="57" spans="1:18" s="198" customFormat="1" x14ac:dyDescent="0.2">
      <c r="A57" s="167"/>
      <c r="B57" s="167"/>
      <c r="C57" s="167"/>
      <c r="D57" s="167"/>
      <c r="E57" s="167"/>
      <c r="F57" s="167"/>
      <c r="G57" s="167"/>
      <c r="H57" s="167"/>
      <c r="I57" s="167"/>
      <c r="J57" s="167"/>
      <c r="K57" s="167"/>
      <c r="L57" s="167"/>
      <c r="M57" s="167"/>
      <c r="N57" s="199"/>
      <c r="O57" s="199"/>
      <c r="P57" s="199"/>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7"/>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 ref="P1:W4"/>
    <mergeCell ref="A5:W5"/>
    <mergeCell ref="D7:P7"/>
    <mergeCell ref="T7:W7"/>
    <mergeCell ref="A7:C7"/>
    <mergeCell ref="A41:B41"/>
    <mergeCell ref="A42:P52"/>
    <mergeCell ref="A13:A14"/>
    <mergeCell ref="A15:A16"/>
    <mergeCell ref="A21:A22"/>
    <mergeCell ref="A33:A34"/>
    <mergeCell ref="A35:A36"/>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34" t="s">
        <v>255</v>
      </c>
      <c r="B2" s="234"/>
      <c r="C2" s="234"/>
      <c r="D2" s="234"/>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137</v>
      </c>
    </row>
    <row r="6" spans="1:5" x14ac:dyDescent="0.25">
      <c r="A6" s="131" t="s">
        <v>3</v>
      </c>
      <c r="B6" s="131" t="s">
        <v>66</v>
      </c>
      <c r="C6" s="132" t="str">
        <f>+i04d4a!C6</f>
        <v>…. оны .. -р сарын ..</v>
      </c>
      <c r="D6" s="132" t="str">
        <f>+i04d4a!D6</f>
        <v>…. оны .. -р сарын ..</v>
      </c>
    </row>
    <row r="7" spans="1:5" x14ac:dyDescent="0.25">
      <c r="A7" s="95">
        <v>1</v>
      </c>
      <c r="B7" s="96" t="s">
        <v>212</v>
      </c>
      <c r="C7" s="97"/>
      <c r="D7" s="97"/>
      <c r="E7" s="113"/>
    </row>
    <row r="8" spans="1:5" x14ac:dyDescent="0.25">
      <c r="A8" s="51">
        <v>2</v>
      </c>
      <c r="B8" s="53" t="s">
        <v>288</v>
      </c>
      <c r="C8" s="57"/>
      <c r="D8" s="57"/>
    </row>
    <row r="9" spans="1:5" x14ac:dyDescent="0.25">
      <c r="A9" s="98">
        <v>3</v>
      </c>
      <c r="B9" s="96" t="s">
        <v>252</v>
      </c>
      <c r="C9" s="99">
        <f>+C7-C8</f>
        <v>0</v>
      </c>
      <c r="D9" s="99">
        <f>+D7-D8</f>
        <v>0</v>
      </c>
    </row>
    <row r="10" spans="1:5" x14ac:dyDescent="0.25">
      <c r="A10" s="51">
        <v>4</v>
      </c>
      <c r="B10" s="53" t="s">
        <v>213</v>
      </c>
      <c r="C10" s="57"/>
      <c r="D10" s="57"/>
    </row>
    <row r="11" spans="1:5" x14ac:dyDescent="0.25">
      <c r="A11" s="51">
        <v>5</v>
      </c>
      <c r="B11" s="53" t="s">
        <v>214</v>
      </c>
      <c r="C11" s="57"/>
      <c r="D11" s="57"/>
    </row>
    <row r="12" spans="1:5" x14ac:dyDescent="0.25">
      <c r="A12" s="51">
        <v>6</v>
      </c>
      <c r="B12" s="53" t="s">
        <v>215</v>
      </c>
      <c r="C12" s="57"/>
      <c r="D12" s="57"/>
    </row>
    <row r="13" spans="1:5" x14ac:dyDescent="0.25">
      <c r="A13" s="51">
        <v>7</v>
      </c>
      <c r="B13" s="53" t="s">
        <v>216</v>
      </c>
      <c r="C13" s="57"/>
      <c r="D13" s="57"/>
    </row>
    <row r="14" spans="1:5" x14ac:dyDescent="0.25">
      <c r="A14" s="51">
        <v>8</v>
      </c>
      <c r="B14" s="53" t="s">
        <v>59</v>
      </c>
      <c r="C14" s="57"/>
      <c r="D14" s="57"/>
    </row>
    <row r="15" spans="1:5" x14ac:dyDescent="0.25">
      <c r="A15" s="51">
        <v>9</v>
      </c>
      <c r="B15" s="53" t="s">
        <v>217</v>
      </c>
      <c r="C15" s="57"/>
      <c r="D15" s="57"/>
    </row>
    <row r="16" spans="1:5" x14ac:dyDescent="0.25">
      <c r="A16" s="51">
        <v>10</v>
      </c>
      <c r="B16" s="53" t="s">
        <v>218</v>
      </c>
      <c r="C16" s="57"/>
      <c r="D16" s="57"/>
      <c r="E16" s="113"/>
    </row>
    <row r="17" spans="1:6" x14ac:dyDescent="0.25">
      <c r="A17" s="51">
        <v>11</v>
      </c>
      <c r="B17" s="53" t="s">
        <v>219</v>
      </c>
      <c r="C17" s="57"/>
      <c r="D17" s="57"/>
      <c r="E17" s="113"/>
    </row>
    <row r="18" spans="1:6" x14ac:dyDescent="0.25">
      <c r="A18" s="51">
        <v>12</v>
      </c>
      <c r="B18" s="53" t="s">
        <v>220</v>
      </c>
      <c r="C18" s="57"/>
      <c r="D18" s="57"/>
    </row>
    <row r="19" spans="1:6" x14ac:dyDescent="0.25">
      <c r="A19" s="51">
        <v>13</v>
      </c>
      <c r="B19" s="53" t="s">
        <v>221</v>
      </c>
      <c r="C19" s="57"/>
      <c r="D19" s="57"/>
    </row>
    <row r="20" spans="1:6" x14ac:dyDescent="0.25">
      <c r="A20" s="51">
        <v>14</v>
      </c>
      <c r="B20" s="53" t="s">
        <v>222</v>
      </c>
      <c r="C20" s="57"/>
      <c r="D20" s="57"/>
    </row>
    <row r="21" spans="1:6" x14ac:dyDescent="0.25">
      <c r="A21" s="51">
        <v>15</v>
      </c>
      <c r="B21" s="53" t="s">
        <v>223</v>
      </c>
      <c r="C21" s="57"/>
      <c r="D21" s="57"/>
    </row>
    <row r="22" spans="1:6" x14ac:dyDescent="0.25">
      <c r="A22" s="51">
        <v>16</v>
      </c>
      <c r="B22" s="53" t="s">
        <v>224</v>
      </c>
      <c r="C22" s="57"/>
      <c r="D22" s="57"/>
    </row>
    <row r="23" spans="1:6" x14ac:dyDescent="0.25">
      <c r="A23" s="50">
        <v>17</v>
      </c>
      <c r="B23" s="53" t="s">
        <v>225</v>
      </c>
      <c r="C23" s="57"/>
      <c r="D23" s="57"/>
    </row>
    <row r="24" spans="1:6" x14ac:dyDescent="0.25">
      <c r="A24" s="98">
        <v>18</v>
      </c>
      <c r="B24" s="96" t="s">
        <v>253</v>
      </c>
      <c r="C24" s="99">
        <f>+C9+C10+C11+C12+C13+C14-C15-C16-C17-C18+C19+C20+C21+C22+C23</f>
        <v>0</v>
      </c>
      <c r="D24" s="99">
        <f>+D9+D10+D11+D12+D13+D14-D15-D16-D17-D18+D19+D20+D21+D22+D23</f>
        <v>0</v>
      </c>
    </row>
    <row r="25" spans="1:6" x14ac:dyDescent="0.25">
      <c r="A25" s="50">
        <v>19</v>
      </c>
      <c r="B25" s="53" t="s">
        <v>226</v>
      </c>
      <c r="C25" s="57"/>
      <c r="D25" s="57"/>
    </row>
    <row r="26" spans="1:6" x14ac:dyDescent="0.25">
      <c r="A26" s="98">
        <v>20</v>
      </c>
      <c r="B26" s="96" t="s">
        <v>227</v>
      </c>
      <c r="C26" s="99">
        <f>+C24-C25</f>
        <v>0</v>
      </c>
      <c r="D26" s="99">
        <f>+D24-D25</f>
        <v>0</v>
      </c>
    </row>
    <row r="27" spans="1:6" ht="25.5" x14ac:dyDescent="0.25">
      <c r="A27" s="50">
        <v>21</v>
      </c>
      <c r="B27" s="52" t="s">
        <v>228</v>
      </c>
      <c r="C27" s="57"/>
      <c r="D27" s="57"/>
    </row>
    <row r="28" spans="1:6" x14ac:dyDescent="0.2">
      <c r="A28" s="98">
        <v>22</v>
      </c>
      <c r="B28" s="96" t="s">
        <v>229</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78</v>
      </c>
      <c r="C29" s="99">
        <f>SUM(C30:C32)</f>
        <v>0</v>
      </c>
      <c r="D29" s="99">
        <f>SUM(D30:D32)</f>
        <v>0</v>
      </c>
    </row>
    <row r="30" spans="1:6" x14ac:dyDescent="0.25">
      <c r="A30" s="235"/>
      <c r="B30" s="53" t="s">
        <v>230</v>
      </c>
      <c r="C30" s="57"/>
      <c r="D30" s="57"/>
    </row>
    <row r="31" spans="1:6" x14ac:dyDescent="0.25">
      <c r="A31" s="235"/>
      <c r="B31" s="53" t="s">
        <v>231</v>
      </c>
      <c r="C31" s="57"/>
      <c r="D31" s="57"/>
    </row>
    <row r="32" spans="1:6" x14ac:dyDescent="0.25">
      <c r="A32" s="235"/>
      <c r="B32" s="53" t="s">
        <v>232</v>
      </c>
      <c r="C32" s="57"/>
      <c r="D32" s="57"/>
    </row>
    <row r="33" spans="1:5" x14ac:dyDescent="0.25">
      <c r="A33" s="98">
        <v>24</v>
      </c>
      <c r="B33" s="96" t="s">
        <v>233</v>
      </c>
      <c r="C33" s="99">
        <f>+C28+C29</f>
        <v>0</v>
      </c>
      <c r="D33" s="99">
        <f>+D28+D29</f>
        <v>0</v>
      </c>
      <c r="E33" s="113"/>
    </row>
    <row r="34" spans="1:5" ht="13.5" x14ac:dyDescent="0.25">
      <c r="A34" s="50">
        <v>25</v>
      </c>
      <c r="B34" s="52" t="s">
        <v>234</v>
      </c>
      <c r="C34" s="58"/>
      <c r="D34" s="58"/>
    </row>
    <row r="36" spans="1:5" x14ac:dyDescent="0.25">
      <c r="B36" s="55" t="str">
        <f>+i04d4a!B64</f>
        <v>тамга тэмдэг</v>
      </c>
    </row>
    <row r="37" spans="1:5" x14ac:dyDescent="0.25">
      <c r="A37" s="49" t="s">
        <v>235</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34" t="s">
        <v>256</v>
      </c>
      <c r="B2" s="234"/>
      <c r="C2" s="234"/>
      <c r="D2" s="234"/>
      <c r="E2" s="234"/>
      <c r="F2" s="234"/>
      <c r="G2" s="234"/>
      <c r="H2" s="234"/>
      <c r="I2" s="234"/>
      <c r="J2" s="234"/>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137</v>
      </c>
    </row>
    <row r="5" spans="1:12" x14ac:dyDescent="0.25">
      <c r="A5" s="238" t="s">
        <v>3</v>
      </c>
      <c r="B5" s="238" t="s">
        <v>66</v>
      </c>
      <c r="C5" s="238" t="s">
        <v>67</v>
      </c>
      <c r="D5" s="238" t="s">
        <v>68</v>
      </c>
      <c r="E5" s="238" t="s">
        <v>69</v>
      </c>
      <c r="F5" s="238" t="s">
        <v>70</v>
      </c>
      <c r="G5" s="238" t="s">
        <v>71</v>
      </c>
      <c r="H5" s="238" t="s">
        <v>72</v>
      </c>
      <c r="I5" s="238" t="s">
        <v>73</v>
      </c>
      <c r="J5" s="236" t="s">
        <v>74</v>
      </c>
    </row>
    <row r="6" spans="1:12" x14ac:dyDescent="0.25">
      <c r="A6" s="238"/>
      <c r="B6" s="238"/>
      <c r="C6" s="238"/>
      <c r="D6" s="238"/>
      <c r="E6" s="238"/>
      <c r="F6" s="238"/>
      <c r="G6" s="238"/>
      <c r="H6" s="238"/>
      <c r="I6" s="238"/>
      <c r="J6" s="237"/>
    </row>
    <row r="7" spans="1:12" x14ac:dyDescent="0.25">
      <c r="A7" s="95">
        <v>1</v>
      </c>
      <c r="B7" s="96" t="s">
        <v>401</v>
      </c>
      <c r="C7" s="155"/>
      <c r="D7" s="155"/>
      <c r="E7" s="155"/>
      <c r="F7" s="155"/>
      <c r="G7" s="155"/>
      <c r="H7" s="155"/>
      <c r="I7" s="155"/>
      <c r="J7" s="100">
        <f>SUM(C7:I7)</f>
        <v>0</v>
      </c>
    </row>
    <row r="8" spans="1:12" ht="25.5" x14ac:dyDescent="0.25">
      <c r="A8" s="51">
        <v>2</v>
      </c>
      <c r="B8" s="53" t="s">
        <v>75</v>
      </c>
      <c r="C8" s="67"/>
      <c r="D8" s="67"/>
      <c r="E8" s="67"/>
      <c r="F8" s="67"/>
      <c r="G8" s="67"/>
      <c r="H8" s="67"/>
      <c r="I8" s="67"/>
      <c r="J8" s="100">
        <f t="shared" ref="J8:J23" si="0">SUM(C8:I8)</f>
        <v>0</v>
      </c>
    </row>
    <row r="9" spans="1:12" x14ac:dyDescent="0.25">
      <c r="A9" s="51">
        <v>3</v>
      </c>
      <c r="B9" s="59" t="s">
        <v>76</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236</v>
      </c>
      <c r="C10" s="67"/>
      <c r="D10" s="67"/>
      <c r="E10" s="67"/>
      <c r="F10" s="67"/>
      <c r="G10" s="67"/>
      <c r="H10" s="67"/>
      <c r="I10" s="67"/>
      <c r="J10" s="100">
        <f t="shared" si="0"/>
        <v>0</v>
      </c>
    </row>
    <row r="11" spans="1:12" x14ac:dyDescent="0.25">
      <c r="A11" s="51">
        <v>5</v>
      </c>
      <c r="B11" s="60" t="s">
        <v>78</v>
      </c>
      <c r="C11" s="66"/>
      <c r="D11" s="66"/>
      <c r="E11" s="66"/>
      <c r="F11" s="66"/>
      <c r="G11" s="66"/>
      <c r="H11" s="66"/>
      <c r="I11" s="66"/>
      <c r="J11" s="100">
        <f t="shared" si="0"/>
        <v>0</v>
      </c>
    </row>
    <row r="12" spans="1:12" x14ac:dyDescent="0.25">
      <c r="A12" s="51">
        <v>6</v>
      </c>
      <c r="B12" s="60" t="s">
        <v>79</v>
      </c>
      <c r="C12" s="66"/>
      <c r="D12" s="66"/>
      <c r="E12" s="66"/>
      <c r="F12" s="66"/>
      <c r="G12" s="66"/>
      <c r="H12" s="66"/>
      <c r="I12" s="66"/>
      <c r="J12" s="100">
        <f t="shared" si="0"/>
        <v>0</v>
      </c>
    </row>
    <row r="13" spans="1:12" x14ac:dyDescent="0.25">
      <c r="A13" s="51">
        <v>7</v>
      </c>
      <c r="B13" s="60" t="s">
        <v>80</v>
      </c>
      <c r="C13" s="66"/>
      <c r="D13" s="66"/>
      <c r="E13" s="66"/>
      <c r="F13" s="66"/>
      <c r="G13" s="66"/>
      <c r="H13" s="66"/>
      <c r="I13" s="66"/>
      <c r="J13" s="100">
        <f t="shared" si="0"/>
        <v>0</v>
      </c>
    </row>
    <row r="14" spans="1:12" x14ac:dyDescent="0.25">
      <c r="A14" s="51">
        <v>8</v>
      </c>
      <c r="B14" s="60" t="s">
        <v>81</v>
      </c>
      <c r="C14" s="66"/>
      <c r="D14" s="66"/>
      <c r="E14" s="66"/>
      <c r="F14" s="66"/>
      <c r="G14" s="66"/>
      <c r="H14" s="66"/>
      <c r="I14" s="66"/>
      <c r="J14" s="100">
        <f t="shared" si="0"/>
        <v>0</v>
      </c>
    </row>
    <row r="15" spans="1:12" x14ac:dyDescent="0.25">
      <c r="A15" s="95">
        <v>9</v>
      </c>
      <c r="B15" s="96" t="s">
        <v>290</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75</v>
      </c>
      <c r="C16" s="66"/>
      <c r="D16" s="66"/>
      <c r="E16" s="66"/>
      <c r="F16" s="66"/>
      <c r="G16" s="66"/>
      <c r="H16" s="66"/>
      <c r="I16" s="66"/>
      <c r="J16" s="100">
        <f t="shared" si="0"/>
        <v>0</v>
      </c>
    </row>
    <row r="17" spans="1:11" x14ac:dyDescent="0.25">
      <c r="A17" s="51">
        <v>11</v>
      </c>
      <c r="B17" s="59" t="s">
        <v>76</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77</v>
      </c>
      <c r="C18" s="67"/>
      <c r="D18" s="67"/>
      <c r="E18" s="67"/>
      <c r="F18" s="67"/>
      <c r="G18" s="67"/>
      <c r="H18" s="67"/>
      <c r="I18" s="154">
        <f>+i04d4b!D28</f>
        <v>0</v>
      </c>
      <c r="J18" s="100">
        <f t="shared" si="0"/>
        <v>0</v>
      </c>
    </row>
    <row r="19" spans="1:11" x14ac:dyDescent="0.25">
      <c r="A19" s="51">
        <v>13</v>
      </c>
      <c r="B19" s="60" t="s">
        <v>78</v>
      </c>
      <c r="C19" s="66"/>
      <c r="D19" s="66"/>
      <c r="E19" s="66"/>
      <c r="F19" s="66"/>
      <c r="G19" s="66"/>
      <c r="H19" s="66"/>
      <c r="I19" s="66"/>
      <c r="J19" s="100">
        <f t="shared" si="0"/>
        <v>0</v>
      </c>
    </row>
    <row r="20" spans="1:11" x14ac:dyDescent="0.25">
      <c r="A20" s="51">
        <v>14</v>
      </c>
      <c r="B20" s="60" t="s">
        <v>79</v>
      </c>
      <c r="C20" s="66"/>
      <c r="D20" s="66"/>
      <c r="E20" s="66"/>
      <c r="F20" s="66"/>
      <c r="G20" s="66"/>
      <c r="H20" s="66"/>
      <c r="I20" s="66"/>
      <c r="J20" s="100">
        <f t="shared" si="0"/>
        <v>0</v>
      </c>
    </row>
    <row r="21" spans="1:11" x14ac:dyDescent="0.25">
      <c r="A21" s="51">
        <v>15</v>
      </c>
      <c r="B21" s="60" t="s">
        <v>80</v>
      </c>
      <c r="C21" s="66"/>
      <c r="D21" s="66"/>
      <c r="E21" s="66"/>
      <c r="F21" s="66"/>
      <c r="G21" s="66"/>
      <c r="H21" s="66"/>
      <c r="I21" s="66"/>
      <c r="J21" s="100">
        <f t="shared" si="0"/>
        <v>0</v>
      </c>
    </row>
    <row r="22" spans="1:11" x14ac:dyDescent="0.25">
      <c r="A22" s="51">
        <v>16</v>
      </c>
      <c r="B22" s="60" t="s">
        <v>81</v>
      </c>
      <c r="C22" s="66"/>
      <c r="D22" s="66"/>
      <c r="E22" s="66"/>
      <c r="F22" s="66"/>
      <c r="G22" s="66"/>
      <c r="H22" s="66"/>
      <c r="I22" s="66"/>
      <c r="J22" s="100">
        <f t="shared" si="0"/>
        <v>0</v>
      </c>
    </row>
    <row r="23" spans="1:11" x14ac:dyDescent="0.25">
      <c r="A23" s="95">
        <v>17</v>
      </c>
      <c r="B23" s="96" t="s">
        <v>291</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tabSelected="1" topLeftCell="A26" zoomScale="80" zoomScaleNormal="80" workbookViewId="0">
      <selection activeCell="F51" sqref="F51"/>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34" t="s">
        <v>257</v>
      </c>
      <c r="B2" s="234"/>
      <c r="C2" s="234"/>
      <c r="D2" s="234"/>
    </row>
    <row r="3" spans="1:6" x14ac:dyDescent="0.25">
      <c r="A3" s="46" t="str">
        <f>+i04d4a!A4</f>
        <v>Даатгалын зуучлагчийн нэр:  " ......................... " ХХК</v>
      </c>
      <c r="D3" s="22" t="str">
        <f>+i04d4a!C4</f>
        <v>…. оны .. сарын ..-ны өдөр</v>
      </c>
    </row>
    <row r="4" spans="1:6" x14ac:dyDescent="0.25">
      <c r="D4" s="56" t="s">
        <v>137</v>
      </c>
    </row>
    <row r="5" spans="1:6" s="47" customFormat="1" ht="27" customHeight="1" x14ac:dyDescent="0.25">
      <c r="A5" s="131" t="s">
        <v>3</v>
      </c>
      <c r="B5" s="131" t="s">
        <v>66</v>
      </c>
      <c r="C5" s="132" t="str">
        <f>+i04d4b!C6</f>
        <v>…. оны .. -р сарын ..</v>
      </c>
      <c r="D5" s="132" t="str">
        <f>+i04d4b!D6</f>
        <v>…. оны .. -р сарын ..</v>
      </c>
    </row>
    <row r="6" spans="1:6" x14ac:dyDescent="0.25">
      <c r="A6" s="98">
        <v>1</v>
      </c>
      <c r="B6" s="101" t="s">
        <v>82</v>
      </c>
      <c r="C6" s="102"/>
      <c r="D6" s="102"/>
    </row>
    <row r="7" spans="1:6" x14ac:dyDescent="0.25">
      <c r="A7" s="95">
        <v>1.1000000000000001</v>
      </c>
      <c r="B7" s="103" t="s">
        <v>83</v>
      </c>
      <c r="C7" s="99">
        <f>SUM(C8:C13)</f>
        <v>0</v>
      </c>
      <c r="D7" s="99">
        <f>SUM(D8:D13)</f>
        <v>0</v>
      </c>
    </row>
    <row r="8" spans="1:6" x14ac:dyDescent="0.25">
      <c r="A8" s="242"/>
      <c r="B8" s="60" t="s">
        <v>237</v>
      </c>
      <c r="C8" s="69"/>
      <c r="D8" s="69"/>
      <c r="F8" s="62"/>
    </row>
    <row r="9" spans="1:6" x14ac:dyDescent="0.25">
      <c r="A9" s="242"/>
      <c r="B9" s="60" t="s">
        <v>87</v>
      </c>
      <c r="C9" s="70"/>
      <c r="D9" s="70"/>
    </row>
    <row r="10" spans="1:6" x14ac:dyDescent="0.25">
      <c r="A10" s="242"/>
      <c r="B10" s="60" t="s">
        <v>238</v>
      </c>
      <c r="C10" s="70"/>
      <c r="D10" s="70"/>
    </row>
    <row r="11" spans="1:6" x14ac:dyDescent="0.25">
      <c r="A11" s="242"/>
      <c r="B11" s="60" t="s">
        <v>90</v>
      </c>
      <c r="C11" s="70"/>
      <c r="D11" s="70"/>
    </row>
    <row r="12" spans="1:6" x14ac:dyDescent="0.25">
      <c r="A12" s="242"/>
      <c r="B12" s="60" t="s">
        <v>92</v>
      </c>
      <c r="C12" s="70"/>
      <c r="D12" s="70"/>
    </row>
    <row r="13" spans="1:6" x14ac:dyDescent="0.25">
      <c r="A13" s="242"/>
      <c r="B13" s="60" t="s">
        <v>94</v>
      </c>
      <c r="C13" s="70"/>
      <c r="D13" s="70"/>
    </row>
    <row r="14" spans="1:6" x14ac:dyDescent="0.25">
      <c r="A14" s="95">
        <v>1.2</v>
      </c>
      <c r="B14" s="103" t="s">
        <v>95</v>
      </c>
      <c r="C14" s="99">
        <f>SUM(C15:C23)</f>
        <v>0</v>
      </c>
      <c r="D14" s="99">
        <f>SUM(D15:D23)</f>
        <v>0</v>
      </c>
    </row>
    <row r="15" spans="1:6" x14ac:dyDescent="0.25">
      <c r="A15" s="242"/>
      <c r="B15" s="53" t="s">
        <v>97</v>
      </c>
      <c r="C15" s="70"/>
      <c r="D15" s="70"/>
    </row>
    <row r="16" spans="1:6" x14ac:dyDescent="0.25">
      <c r="A16" s="242"/>
      <c r="B16" s="53" t="s">
        <v>99</v>
      </c>
      <c r="C16" s="70"/>
      <c r="D16" s="70"/>
    </row>
    <row r="17" spans="1:4" x14ac:dyDescent="0.25">
      <c r="A17" s="242"/>
      <c r="B17" s="53" t="s">
        <v>292</v>
      </c>
      <c r="C17" s="70"/>
      <c r="D17" s="70"/>
    </row>
    <row r="18" spans="1:4" x14ac:dyDescent="0.25">
      <c r="A18" s="242"/>
      <c r="B18" s="53" t="s">
        <v>102</v>
      </c>
      <c r="C18" s="70"/>
      <c r="D18" s="70"/>
    </row>
    <row r="19" spans="1:4" x14ac:dyDescent="0.25">
      <c r="A19" s="242"/>
      <c r="B19" s="53" t="s">
        <v>239</v>
      </c>
      <c r="C19" s="70"/>
      <c r="D19" s="70"/>
    </row>
    <row r="20" spans="1:4" x14ac:dyDescent="0.25">
      <c r="A20" s="242"/>
      <c r="B20" s="53" t="s">
        <v>108</v>
      </c>
      <c r="C20" s="70"/>
      <c r="D20" s="70"/>
    </row>
    <row r="21" spans="1:4" x14ac:dyDescent="0.25">
      <c r="A21" s="242"/>
      <c r="B21" s="53" t="s">
        <v>109</v>
      </c>
      <c r="C21" s="70"/>
      <c r="D21" s="70"/>
    </row>
    <row r="22" spans="1:4" x14ac:dyDescent="0.25">
      <c r="A22" s="242"/>
      <c r="B22" s="53" t="s">
        <v>289</v>
      </c>
      <c r="C22" s="70"/>
      <c r="D22" s="70"/>
    </row>
    <row r="23" spans="1:4" x14ac:dyDescent="0.25">
      <c r="A23" s="242"/>
      <c r="B23" s="53" t="s">
        <v>110</v>
      </c>
      <c r="C23" s="70"/>
      <c r="D23" s="70"/>
    </row>
    <row r="24" spans="1:4" x14ac:dyDescent="0.25">
      <c r="A24" s="98">
        <v>1.3</v>
      </c>
      <c r="B24" s="101" t="s">
        <v>111</v>
      </c>
      <c r="C24" s="99">
        <f>+C7-C14</f>
        <v>0</v>
      </c>
      <c r="D24" s="99">
        <f>+D7-D14</f>
        <v>0</v>
      </c>
    </row>
    <row r="25" spans="1:4" x14ac:dyDescent="0.25">
      <c r="A25" s="98">
        <v>2</v>
      </c>
      <c r="B25" s="101" t="s">
        <v>112</v>
      </c>
      <c r="C25" s="104"/>
      <c r="D25" s="104"/>
    </row>
    <row r="26" spans="1:4" x14ac:dyDescent="0.25">
      <c r="A26" s="95">
        <v>2.1</v>
      </c>
      <c r="B26" s="103" t="s">
        <v>83</v>
      </c>
      <c r="C26" s="99">
        <f>SUM(C27:C34)</f>
        <v>0</v>
      </c>
      <c r="D26" s="99">
        <f>SUM(D27:D34)</f>
        <v>0</v>
      </c>
    </row>
    <row r="27" spans="1:4" x14ac:dyDescent="0.25">
      <c r="A27" s="239"/>
      <c r="B27" s="60" t="s">
        <v>114</v>
      </c>
      <c r="C27" s="70"/>
      <c r="D27" s="70"/>
    </row>
    <row r="28" spans="1:4" x14ac:dyDescent="0.25">
      <c r="A28" s="240"/>
      <c r="B28" s="60" t="s">
        <v>116</v>
      </c>
      <c r="C28" s="70"/>
      <c r="D28" s="70"/>
    </row>
    <row r="29" spans="1:4" x14ac:dyDescent="0.25">
      <c r="A29" s="240"/>
      <c r="B29" s="60" t="s">
        <v>117</v>
      </c>
      <c r="C29" s="70"/>
      <c r="D29" s="70"/>
    </row>
    <row r="30" spans="1:4" x14ac:dyDescent="0.25">
      <c r="A30" s="240"/>
      <c r="B30" s="60" t="s">
        <v>118</v>
      </c>
      <c r="C30" s="70"/>
      <c r="D30" s="70"/>
    </row>
    <row r="31" spans="1:4" x14ac:dyDescent="0.25">
      <c r="A31" s="240"/>
      <c r="B31" s="60" t="s">
        <v>240</v>
      </c>
      <c r="C31" s="70"/>
      <c r="D31" s="70"/>
    </row>
    <row r="32" spans="1:4" x14ac:dyDescent="0.25">
      <c r="A32" s="240"/>
      <c r="B32" s="60" t="s">
        <v>119</v>
      </c>
      <c r="C32" s="70"/>
      <c r="D32" s="70"/>
    </row>
    <row r="33" spans="1:4" x14ac:dyDescent="0.25">
      <c r="A33" s="240"/>
      <c r="B33" s="60" t="s">
        <v>120</v>
      </c>
      <c r="C33" s="70"/>
      <c r="D33" s="70"/>
    </row>
    <row r="34" spans="1:4" x14ac:dyDescent="0.25">
      <c r="A34" s="241"/>
      <c r="B34" s="60" t="s">
        <v>50</v>
      </c>
      <c r="C34" s="70"/>
      <c r="D34" s="70"/>
    </row>
    <row r="35" spans="1:4" x14ac:dyDescent="0.25">
      <c r="A35" s="95">
        <v>2.2000000000000002</v>
      </c>
      <c r="B35" s="103" t="s">
        <v>95</v>
      </c>
      <c r="C35" s="99">
        <f>SUM(C36:C41)</f>
        <v>0</v>
      </c>
      <c r="D35" s="99">
        <f>SUM(D36:D41)</f>
        <v>0</v>
      </c>
    </row>
    <row r="36" spans="1:4" x14ac:dyDescent="0.25">
      <c r="A36" s="239"/>
      <c r="B36" s="60" t="s">
        <v>121</v>
      </c>
      <c r="C36" s="70"/>
      <c r="D36" s="70"/>
    </row>
    <row r="37" spans="1:4" x14ac:dyDescent="0.25">
      <c r="A37" s="240"/>
      <c r="B37" s="60" t="s">
        <v>122</v>
      </c>
      <c r="C37" s="70"/>
      <c r="D37" s="70"/>
    </row>
    <row r="38" spans="1:4" x14ac:dyDescent="0.25">
      <c r="A38" s="240"/>
      <c r="B38" s="60" t="s">
        <v>123</v>
      </c>
      <c r="C38" s="70"/>
      <c r="D38" s="70"/>
    </row>
    <row r="39" spans="1:4" x14ac:dyDescent="0.25">
      <c r="A39" s="240"/>
      <c r="B39" s="60" t="s">
        <v>241</v>
      </c>
      <c r="C39" s="70"/>
      <c r="D39" s="70"/>
    </row>
    <row r="40" spans="1:4" x14ac:dyDescent="0.25">
      <c r="A40" s="240"/>
      <c r="B40" s="60" t="s">
        <v>124</v>
      </c>
      <c r="C40" s="70"/>
      <c r="D40" s="70"/>
    </row>
    <row r="41" spans="1:4" x14ac:dyDescent="0.25">
      <c r="A41" s="241"/>
      <c r="B41" s="60" t="s">
        <v>50</v>
      </c>
      <c r="C41" s="70"/>
      <c r="D41" s="70"/>
    </row>
    <row r="42" spans="1:4" ht="25.5" x14ac:dyDescent="0.25">
      <c r="A42" s="98">
        <v>2.2999999999999998</v>
      </c>
      <c r="B42" s="101" t="s">
        <v>125</v>
      </c>
      <c r="C42" s="99">
        <f>+C26-C35</f>
        <v>0</v>
      </c>
      <c r="D42" s="99">
        <f>+D26-D35</f>
        <v>0</v>
      </c>
    </row>
    <row r="43" spans="1:4" x14ac:dyDescent="0.25">
      <c r="A43" s="98">
        <v>3</v>
      </c>
      <c r="B43" s="101" t="s">
        <v>126</v>
      </c>
      <c r="C43" s="104"/>
      <c r="D43" s="104"/>
    </row>
    <row r="44" spans="1:4" x14ac:dyDescent="0.25">
      <c r="A44" s="95">
        <v>3.1</v>
      </c>
      <c r="B44" s="103" t="s">
        <v>83</v>
      </c>
      <c r="C44" s="99">
        <f>SUM(C45:C48)</f>
        <v>0</v>
      </c>
      <c r="D44" s="99">
        <f>SUM(D45:D48)</f>
        <v>0</v>
      </c>
    </row>
    <row r="45" spans="1:4" x14ac:dyDescent="0.25">
      <c r="A45" s="239"/>
      <c r="B45" s="60" t="s">
        <v>127</v>
      </c>
      <c r="C45" s="70"/>
      <c r="D45" s="70"/>
    </row>
    <row r="46" spans="1:4" x14ac:dyDescent="0.25">
      <c r="A46" s="240"/>
      <c r="B46" s="60" t="s">
        <v>128</v>
      </c>
      <c r="C46" s="70"/>
      <c r="D46" s="70"/>
    </row>
    <row r="47" spans="1:4" x14ac:dyDescent="0.25">
      <c r="A47" s="240"/>
      <c r="B47" s="60" t="s">
        <v>129</v>
      </c>
      <c r="C47" s="70"/>
      <c r="D47" s="70"/>
    </row>
    <row r="48" spans="1:4" x14ac:dyDescent="0.25">
      <c r="A48" s="241"/>
      <c r="B48" s="60" t="s">
        <v>50</v>
      </c>
      <c r="C48" s="70"/>
      <c r="D48" s="70"/>
    </row>
    <row r="49" spans="1:4" x14ac:dyDescent="0.25">
      <c r="A49" s="95">
        <v>3.2</v>
      </c>
      <c r="B49" s="103" t="s">
        <v>95</v>
      </c>
      <c r="C49" s="99">
        <f>SUM(C50:C54)</f>
        <v>0</v>
      </c>
      <c r="D49" s="99">
        <f>SUM(D50:D54)</f>
        <v>0</v>
      </c>
    </row>
    <row r="50" spans="1:4" x14ac:dyDescent="0.25">
      <c r="A50" s="239"/>
      <c r="B50" s="60" t="s">
        <v>130</v>
      </c>
      <c r="C50" s="70"/>
      <c r="D50" s="70"/>
    </row>
    <row r="51" spans="1:4" x14ac:dyDescent="0.25">
      <c r="A51" s="240"/>
      <c r="B51" s="60" t="s">
        <v>242</v>
      </c>
      <c r="C51" s="70"/>
      <c r="D51" s="70"/>
    </row>
    <row r="52" spans="1:4" x14ac:dyDescent="0.25">
      <c r="A52" s="240"/>
      <c r="B52" s="60" t="s">
        <v>131</v>
      </c>
      <c r="C52" s="70"/>
      <c r="D52" s="70"/>
    </row>
    <row r="53" spans="1:4" x14ac:dyDescent="0.25">
      <c r="A53" s="240"/>
      <c r="B53" s="60" t="s">
        <v>132</v>
      </c>
      <c r="C53" s="70"/>
      <c r="D53" s="70"/>
    </row>
    <row r="54" spans="1:4" x14ac:dyDescent="0.25">
      <c r="A54" s="241"/>
      <c r="B54" s="60" t="s">
        <v>50</v>
      </c>
      <c r="C54" s="70"/>
      <c r="D54" s="70"/>
    </row>
    <row r="55" spans="1:4" x14ac:dyDescent="0.25">
      <c r="A55" s="98">
        <v>3.3</v>
      </c>
      <c r="B55" s="101" t="s">
        <v>133</v>
      </c>
      <c r="C55" s="99">
        <f>+C44-C49</f>
        <v>0</v>
      </c>
      <c r="D55" s="99">
        <f>+D44-D49</f>
        <v>0</v>
      </c>
    </row>
    <row r="56" spans="1:4" x14ac:dyDescent="0.25">
      <c r="A56" s="98">
        <v>4</v>
      </c>
      <c r="B56" s="101" t="s">
        <v>134</v>
      </c>
      <c r="C56" s="99">
        <f>+C24+C42+C55</f>
        <v>0</v>
      </c>
      <c r="D56" s="99">
        <f>+D24+D42+D55</f>
        <v>0</v>
      </c>
    </row>
    <row r="57" spans="1:4" x14ac:dyDescent="0.25">
      <c r="A57" s="98">
        <v>5</v>
      </c>
      <c r="B57" s="101" t="s">
        <v>135</v>
      </c>
      <c r="C57" s="298"/>
      <c r="D57" s="99">
        <f>+C58</f>
        <v>0</v>
      </c>
    </row>
    <row r="58" spans="1:4" x14ac:dyDescent="0.25">
      <c r="A58" s="98">
        <v>6</v>
      </c>
      <c r="B58" s="101" t="s">
        <v>136</v>
      </c>
      <c r="C58" s="99">
        <f>+C56+C57</f>
        <v>0</v>
      </c>
      <c r="D58" s="99">
        <f>+D56+D57</f>
        <v>0</v>
      </c>
    </row>
    <row r="59" spans="1:4" x14ac:dyDescent="0.15">
      <c r="A59" s="49" t="s">
        <v>243</v>
      </c>
      <c r="C59" s="114" t="str">
        <f>IF(C58=i04d4a!C9,"","ДҮН ЗӨРҮҮТЭЙ БАЙНА:")</f>
        <v/>
      </c>
      <c r="D59" s="114" t="str">
        <f>IF(D58=i04d4a!D9,"","ДҮН ЗӨРҮҮТЭЙ БАЙНА:")</f>
        <v/>
      </c>
    </row>
    <row r="60" spans="1:4" ht="13.5" x14ac:dyDescent="0.25">
      <c r="B60" s="68" t="str">
        <f>+i04d4a!B64</f>
        <v>тамга тэмдэг</v>
      </c>
      <c r="C60" s="133">
        <f>+C58-i04d4a!C9</f>
        <v>0</v>
      </c>
      <c r="D60" s="115">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0Ce0S0RVpx5ghOVUoLAeY5hPwFSSpreUalxttpqPuu7kAqlo7Xwha1aHRTKV7dVLvYPU5q4kcH59fgzL4WMNg==" saltValue="zcYwBKbmCb86y9RGOfYyQ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1011"/>
  <sheetViews>
    <sheetView showGridLines="0" topLeftCell="A16" zoomScale="90" zoomScaleNormal="90" workbookViewId="0">
      <selection activeCell="B42" sqref="B42:I55"/>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45" t="s">
        <v>0</v>
      </c>
      <c r="G1" s="222"/>
      <c r="H1" s="222"/>
      <c r="I1" s="222"/>
      <c r="J1" s="18"/>
      <c r="K1" s="18"/>
      <c r="L1" s="18"/>
      <c r="M1" s="18"/>
      <c r="N1" s="18"/>
      <c r="O1" s="18"/>
      <c r="P1" s="18"/>
      <c r="Q1" s="18"/>
      <c r="R1" s="18"/>
    </row>
    <row r="2" spans="1:18" x14ac:dyDescent="0.2">
      <c r="A2" s="16"/>
      <c r="B2" s="17"/>
      <c r="C2" s="16"/>
      <c r="D2" s="18"/>
      <c r="E2" s="18"/>
      <c r="F2" s="222"/>
      <c r="G2" s="222"/>
      <c r="H2" s="222"/>
      <c r="I2" s="222"/>
      <c r="J2" s="18"/>
      <c r="K2" s="18"/>
      <c r="L2" s="18"/>
      <c r="M2" s="18"/>
      <c r="N2" s="18"/>
      <c r="O2" s="18"/>
      <c r="P2" s="18"/>
      <c r="Q2" s="18"/>
      <c r="R2" s="18"/>
    </row>
    <row r="3" spans="1:18" x14ac:dyDescent="0.2">
      <c r="A3" s="16"/>
      <c r="B3" s="17"/>
      <c r="C3" s="16"/>
      <c r="D3" s="18"/>
      <c r="E3" s="18"/>
      <c r="F3" s="222"/>
      <c r="G3" s="222"/>
      <c r="H3" s="222"/>
      <c r="I3" s="222"/>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21" t="s">
        <v>1</v>
      </c>
      <c r="B5" s="222"/>
      <c r="C5" s="222"/>
      <c r="D5" s="222"/>
      <c r="E5" s="222"/>
      <c r="F5" s="222"/>
      <c r="G5" s="222"/>
      <c r="H5" s="222"/>
      <c r="I5" s="222"/>
    </row>
    <row r="6" spans="1:18" x14ac:dyDescent="0.2">
      <c r="A6" s="2"/>
      <c r="B6" s="2"/>
      <c r="C6" s="3"/>
      <c r="D6" s="2"/>
      <c r="E6" s="2"/>
      <c r="F6" s="2"/>
      <c r="G6" s="2"/>
      <c r="H6" s="2"/>
      <c r="I6" s="2"/>
    </row>
    <row r="7" spans="1:18" x14ac:dyDescent="0.2">
      <c r="A7" s="223" t="str">
        <f>+i04d4a!A4</f>
        <v>Даатгалын зуучлагчийн нэр:  " ......................... " ХХК</v>
      </c>
      <c r="B7" s="224"/>
      <c r="C7" s="224"/>
      <c r="D7" s="224"/>
      <c r="E7" s="4"/>
      <c r="F7" s="246" t="str">
        <f>+i04d4a!C4</f>
        <v>…. оны .. сарын ..-ны өдөр</v>
      </c>
      <c r="G7" s="222"/>
      <c r="H7" s="222"/>
      <c r="I7" s="222"/>
    </row>
    <row r="8" spans="1:18" x14ac:dyDescent="0.2">
      <c r="A8" s="5"/>
      <c r="C8" s="20"/>
      <c r="H8" s="226" t="s">
        <v>2</v>
      </c>
      <c r="I8" s="222"/>
    </row>
    <row r="9" spans="1:18" x14ac:dyDescent="0.2">
      <c r="A9" s="227" t="s">
        <v>3</v>
      </c>
      <c r="B9" s="227" t="s">
        <v>4</v>
      </c>
      <c r="C9" s="227" t="s">
        <v>5</v>
      </c>
      <c r="D9" s="227" t="s">
        <v>6</v>
      </c>
      <c r="E9" s="227" t="s">
        <v>7</v>
      </c>
      <c r="F9" s="247" t="s">
        <v>8</v>
      </c>
      <c r="G9" s="248"/>
      <c r="H9" s="249"/>
      <c r="I9" s="227" t="s">
        <v>9</v>
      </c>
      <c r="J9" s="6"/>
      <c r="K9" s="6"/>
      <c r="L9" s="6"/>
      <c r="M9" s="6"/>
      <c r="N9" s="6"/>
      <c r="O9" s="6"/>
      <c r="P9" s="6"/>
      <c r="Q9" s="6"/>
      <c r="R9" s="6"/>
    </row>
    <row r="10" spans="1:18" ht="25.5" x14ac:dyDescent="0.2">
      <c r="A10" s="244"/>
      <c r="B10" s="244"/>
      <c r="C10" s="244"/>
      <c r="D10" s="244"/>
      <c r="E10" s="244"/>
      <c r="F10" s="126" t="s">
        <v>10</v>
      </c>
      <c r="G10" s="126" t="s">
        <v>11</v>
      </c>
      <c r="H10" s="126" t="s">
        <v>12</v>
      </c>
      <c r="I10" s="244"/>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50" t="s">
        <v>16</v>
      </c>
      <c r="B12" s="11" t="s">
        <v>17</v>
      </c>
      <c r="C12" s="12">
        <v>1</v>
      </c>
      <c r="D12" s="72"/>
      <c r="E12" s="72"/>
      <c r="F12" s="205"/>
      <c r="G12" s="205"/>
      <c r="H12" s="205"/>
      <c r="I12" s="72"/>
    </row>
    <row r="13" spans="1:18" x14ac:dyDescent="0.2">
      <c r="A13" s="251"/>
      <c r="B13" s="186" t="s">
        <v>396</v>
      </c>
      <c r="C13" s="12">
        <v>2</v>
      </c>
      <c r="D13" s="72"/>
      <c r="E13" s="72"/>
      <c r="F13" s="205"/>
      <c r="G13" s="205"/>
      <c r="H13" s="205"/>
      <c r="I13" s="72"/>
    </row>
    <row r="14" spans="1:18" x14ac:dyDescent="0.2">
      <c r="A14" s="252"/>
      <c r="B14" s="11" t="s">
        <v>18</v>
      </c>
      <c r="C14" s="12">
        <v>3</v>
      </c>
      <c r="D14" s="72"/>
      <c r="E14" s="72"/>
      <c r="F14" s="205"/>
      <c r="G14" s="205"/>
      <c r="H14" s="205"/>
      <c r="I14" s="72"/>
    </row>
    <row r="15" spans="1:18" x14ac:dyDescent="0.2">
      <c r="A15" s="252"/>
      <c r="B15" s="11" t="s">
        <v>397</v>
      </c>
      <c r="C15" s="12">
        <v>4</v>
      </c>
      <c r="D15" s="72"/>
      <c r="E15" s="72"/>
      <c r="F15" s="205"/>
      <c r="G15" s="205"/>
      <c r="H15" s="205"/>
      <c r="I15" s="72"/>
    </row>
    <row r="16" spans="1:18" x14ac:dyDescent="0.2">
      <c r="A16" s="252"/>
      <c r="B16" s="11" t="s">
        <v>19</v>
      </c>
      <c r="C16" s="12">
        <v>5</v>
      </c>
      <c r="D16" s="72"/>
      <c r="E16" s="72"/>
      <c r="F16" s="205"/>
      <c r="G16" s="205"/>
      <c r="H16" s="205"/>
      <c r="I16" s="72"/>
    </row>
    <row r="17" spans="1:9" x14ac:dyDescent="0.2">
      <c r="A17" s="252"/>
      <c r="B17" s="11" t="s">
        <v>20</v>
      </c>
      <c r="C17" s="12">
        <v>6</v>
      </c>
      <c r="D17" s="72"/>
      <c r="E17" s="72"/>
      <c r="F17" s="205"/>
      <c r="G17" s="205"/>
      <c r="H17" s="205"/>
      <c r="I17" s="72"/>
    </row>
    <row r="18" spans="1:9" x14ac:dyDescent="0.2">
      <c r="A18" s="252"/>
      <c r="B18" s="11" t="s">
        <v>21</v>
      </c>
      <c r="C18" s="12">
        <v>7</v>
      </c>
      <c r="D18" s="72"/>
      <c r="E18" s="72"/>
      <c r="F18" s="205"/>
      <c r="G18" s="205"/>
      <c r="H18" s="205"/>
      <c r="I18" s="72"/>
    </row>
    <row r="19" spans="1:9" x14ac:dyDescent="0.2">
      <c r="A19" s="252"/>
      <c r="B19" s="11" t="s">
        <v>22</v>
      </c>
      <c r="C19" s="12">
        <v>8</v>
      </c>
      <c r="D19" s="72"/>
      <c r="E19" s="72"/>
      <c r="F19" s="205"/>
      <c r="G19" s="205"/>
      <c r="H19" s="205"/>
      <c r="I19" s="72"/>
    </row>
    <row r="20" spans="1:9" x14ac:dyDescent="0.2">
      <c r="A20" s="252"/>
      <c r="B20" s="11" t="s">
        <v>23</v>
      </c>
      <c r="C20" s="12">
        <v>9</v>
      </c>
      <c r="D20" s="72"/>
      <c r="E20" s="72"/>
      <c r="F20" s="205"/>
      <c r="G20" s="205"/>
      <c r="H20" s="205"/>
      <c r="I20" s="72"/>
    </row>
    <row r="21" spans="1:9" ht="25.5" x14ac:dyDescent="0.2">
      <c r="A21" s="252"/>
      <c r="B21" s="186" t="s">
        <v>398</v>
      </c>
      <c r="C21" s="12">
        <v>10</v>
      </c>
      <c r="D21" s="72"/>
      <c r="E21" s="72"/>
      <c r="F21" s="205"/>
      <c r="G21" s="205"/>
      <c r="H21" s="205"/>
      <c r="I21" s="72"/>
    </row>
    <row r="22" spans="1:9" x14ac:dyDescent="0.2">
      <c r="A22" s="252"/>
      <c r="B22" s="11" t="s">
        <v>24</v>
      </c>
      <c r="C22" s="12">
        <v>11</v>
      </c>
      <c r="D22" s="72"/>
      <c r="E22" s="72"/>
      <c r="F22" s="205"/>
      <c r="G22" s="205"/>
      <c r="H22" s="205"/>
      <c r="I22" s="72"/>
    </row>
    <row r="23" spans="1:9" ht="25.5" x14ac:dyDescent="0.2">
      <c r="A23" s="252"/>
      <c r="B23" s="11" t="s">
        <v>25</v>
      </c>
      <c r="C23" s="12">
        <v>12</v>
      </c>
      <c r="D23" s="72"/>
      <c r="E23" s="72"/>
      <c r="F23" s="205"/>
      <c r="G23" s="205"/>
      <c r="H23" s="205"/>
      <c r="I23" s="72"/>
    </row>
    <row r="24" spans="1:9" x14ac:dyDescent="0.2">
      <c r="A24" s="252"/>
      <c r="B24" s="11" t="s">
        <v>26</v>
      </c>
      <c r="C24" s="12">
        <v>13</v>
      </c>
      <c r="D24" s="72"/>
      <c r="E24" s="72"/>
      <c r="F24" s="205"/>
      <c r="G24" s="205"/>
      <c r="H24" s="205"/>
      <c r="I24" s="72"/>
    </row>
    <row r="25" spans="1:9" x14ac:dyDescent="0.2">
      <c r="A25" s="252"/>
      <c r="B25" s="13" t="s">
        <v>27</v>
      </c>
      <c r="C25" s="12">
        <v>14</v>
      </c>
      <c r="D25" s="72"/>
      <c r="E25" s="72"/>
      <c r="F25" s="205"/>
      <c r="G25" s="205"/>
      <c r="H25" s="205"/>
      <c r="I25" s="72"/>
    </row>
    <row r="26" spans="1:9" x14ac:dyDescent="0.2">
      <c r="A26" s="252"/>
      <c r="B26" s="11" t="s">
        <v>28</v>
      </c>
      <c r="C26" s="12">
        <v>15</v>
      </c>
      <c r="D26" s="72"/>
      <c r="E26" s="72"/>
      <c r="F26" s="205"/>
      <c r="G26" s="205"/>
      <c r="H26" s="205"/>
      <c r="I26" s="72"/>
    </row>
    <row r="27" spans="1:9" x14ac:dyDescent="0.2">
      <c r="A27" s="252"/>
      <c r="B27" s="11" t="s">
        <v>29</v>
      </c>
      <c r="C27" s="12">
        <v>16</v>
      </c>
      <c r="D27" s="72"/>
      <c r="E27" s="72"/>
      <c r="F27" s="205"/>
      <c r="G27" s="205"/>
      <c r="H27" s="205"/>
      <c r="I27" s="72"/>
    </row>
    <row r="28" spans="1:9" ht="25.5" x14ac:dyDescent="0.2">
      <c r="A28" s="252"/>
      <c r="B28" s="11" t="s">
        <v>30</v>
      </c>
      <c r="C28" s="12">
        <v>17</v>
      </c>
      <c r="D28" s="72"/>
      <c r="E28" s="72"/>
      <c r="F28" s="205"/>
      <c r="G28" s="205"/>
      <c r="H28" s="205"/>
      <c r="I28" s="72"/>
    </row>
    <row r="29" spans="1:9" ht="38.25" x14ac:dyDescent="0.2">
      <c r="A29" s="252"/>
      <c r="B29" s="11" t="s">
        <v>31</v>
      </c>
      <c r="C29" s="12">
        <v>18</v>
      </c>
      <c r="D29" s="72"/>
      <c r="E29" s="72"/>
      <c r="F29" s="205"/>
      <c r="G29" s="205"/>
      <c r="H29" s="205"/>
      <c r="I29" s="72"/>
    </row>
    <row r="30" spans="1:9" ht="25.5" x14ac:dyDescent="0.2">
      <c r="A30" s="252"/>
      <c r="B30" s="11" t="s">
        <v>32</v>
      </c>
      <c r="C30" s="12">
        <v>19</v>
      </c>
      <c r="D30" s="72"/>
      <c r="E30" s="72"/>
      <c r="F30" s="205"/>
      <c r="G30" s="205"/>
      <c r="H30" s="205"/>
      <c r="I30" s="72"/>
    </row>
    <row r="31" spans="1:9" x14ac:dyDescent="0.2">
      <c r="A31" s="252"/>
      <c r="B31" s="11" t="s">
        <v>33</v>
      </c>
      <c r="C31" s="12">
        <v>20</v>
      </c>
      <c r="D31" s="72"/>
      <c r="E31" s="72"/>
      <c r="F31" s="205"/>
      <c r="G31" s="205"/>
      <c r="H31" s="205"/>
      <c r="I31" s="72"/>
    </row>
    <row r="32" spans="1:9" x14ac:dyDescent="0.2">
      <c r="A32" s="252"/>
      <c r="B32" s="11" t="s">
        <v>399</v>
      </c>
      <c r="C32" s="12">
        <v>21</v>
      </c>
      <c r="D32" s="72"/>
      <c r="E32" s="72"/>
      <c r="F32" s="205"/>
      <c r="G32" s="205"/>
      <c r="H32" s="205"/>
      <c r="I32" s="72"/>
    </row>
    <row r="33" spans="1:9" x14ac:dyDescent="0.2">
      <c r="A33" s="252"/>
      <c r="B33" s="11" t="s">
        <v>34</v>
      </c>
      <c r="C33" s="12">
        <v>22</v>
      </c>
      <c r="D33" s="72"/>
      <c r="E33" s="72"/>
      <c r="F33" s="205"/>
      <c r="G33" s="205"/>
      <c r="H33" s="205"/>
      <c r="I33" s="72"/>
    </row>
    <row r="34" spans="1:9" x14ac:dyDescent="0.2">
      <c r="A34" s="252"/>
      <c r="B34" s="11" t="s">
        <v>400</v>
      </c>
      <c r="C34" s="12">
        <v>23</v>
      </c>
      <c r="D34" s="72"/>
      <c r="E34" s="72"/>
      <c r="F34" s="205"/>
      <c r="G34" s="205"/>
      <c r="H34" s="205"/>
      <c r="I34" s="72"/>
    </row>
    <row r="35" spans="1:9" x14ac:dyDescent="0.2">
      <c r="A35" s="252"/>
      <c r="B35" s="11" t="s">
        <v>35</v>
      </c>
      <c r="C35" s="12">
        <v>24</v>
      </c>
      <c r="D35" s="72"/>
      <c r="E35" s="72"/>
      <c r="F35" s="205"/>
      <c r="G35" s="205"/>
      <c r="H35" s="205"/>
      <c r="I35" s="72"/>
    </row>
    <row r="36" spans="1:9" x14ac:dyDescent="0.2">
      <c r="A36" s="252"/>
      <c r="B36" s="11" t="s">
        <v>36</v>
      </c>
      <c r="C36" s="12">
        <v>25</v>
      </c>
      <c r="D36" s="72"/>
      <c r="E36" s="72"/>
      <c r="F36" s="205"/>
      <c r="G36" s="205"/>
      <c r="H36" s="205"/>
      <c r="I36" s="72"/>
    </row>
    <row r="37" spans="1:9" x14ac:dyDescent="0.2">
      <c r="A37" s="252"/>
      <c r="B37" s="11" t="s">
        <v>37</v>
      </c>
      <c r="C37" s="12">
        <v>26</v>
      </c>
      <c r="D37" s="72"/>
      <c r="E37" s="72"/>
      <c r="F37" s="205"/>
      <c r="G37" s="205"/>
      <c r="H37" s="205"/>
      <c r="I37" s="72"/>
    </row>
    <row r="38" spans="1:9" x14ac:dyDescent="0.2">
      <c r="A38" s="253"/>
      <c r="B38" s="11" t="s">
        <v>38</v>
      </c>
      <c r="C38" s="12">
        <v>27</v>
      </c>
      <c r="D38" s="72"/>
      <c r="E38" s="72"/>
      <c r="F38" s="205"/>
      <c r="G38" s="205"/>
      <c r="H38" s="205"/>
      <c r="I38" s="72"/>
    </row>
    <row r="39" spans="1:9" ht="38.25" x14ac:dyDescent="0.2">
      <c r="A39" s="7" t="s">
        <v>39</v>
      </c>
      <c r="B39" s="14" t="s">
        <v>40</v>
      </c>
      <c r="C39" s="12">
        <v>28</v>
      </c>
      <c r="D39" s="72"/>
      <c r="E39" s="72"/>
      <c r="F39" s="205"/>
      <c r="G39" s="205"/>
      <c r="H39" s="205"/>
      <c r="I39" s="72"/>
    </row>
    <row r="40" spans="1:9" x14ac:dyDescent="0.2">
      <c r="A40" s="254" t="s">
        <v>402</v>
      </c>
      <c r="B40" s="255"/>
      <c r="C40" s="105">
        <v>29</v>
      </c>
      <c r="D40" s="106">
        <f>SUM(D12:D39)-D13-D15-D21-D32-D34</f>
        <v>0</v>
      </c>
      <c r="E40" s="106">
        <f t="shared" ref="E40:I40" si="0">SUM(E12:E39)-E13-E15-E21-E32-E34</f>
        <v>0</v>
      </c>
      <c r="F40" s="106">
        <f t="shared" si="0"/>
        <v>0</v>
      </c>
      <c r="G40" s="106">
        <f t="shared" si="0"/>
        <v>0</v>
      </c>
      <c r="H40" s="106">
        <f t="shared" si="0"/>
        <v>0</v>
      </c>
      <c r="I40" s="106">
        <f t="shared" si="0"/>
        <v>0</v>
      </c>
    </row>
    <row r="41" spans="1:9" x14ac:dyDescent="0.2">
      <c r="B41" s="6"/>
      <c r="C41" s="15"/>
    </row>
    <row r="42" spans="1:9" x14ac:dyDescent="0.2">
      <c r="B42" s="243" t="s">
        <v>403</v>
      </c>
      <c r="C42" s="243"/>
      <c r="D42" s="243"/>
      <c r="E42" s="243"/>
      <c r="F42" s="243"/>
      <c r="G42" s="243"/>
      <c r="H42" s="243"/>
      <c r="I42" s="243"/>
    </row>
    <row r="43" spans="1:9" x14ac:dyDescent="0.2">
      <c r="B43" s="243"/>
      <c r="C43" s="243"/>
      <c r="D43" s="243"/>
      <c r="E43" s="243"/>
      <c r="F43" s="243"/>
      <c r="G43" s="243"/>
      <c r="H43" s="243"/>
      <c r="I43" s="243"/>
    </row>
    <row r="44" spans="1:9" x14ac:dyDescent="0.2">
      <c r="B44" s="243"/>
      <c r="C44" s="243"/>
      <c r="D44" s="243"/>
      <c r="E44" s="243"/>
      <c r="F44" s="243"/>
      <c r="G44" s="243"/>
      <c r="H44" s="243"/>
      <c r="I44" s="243"/>
    </row>
    <row r="45" spans="1:9" x14ac:dyDescent="0.2">
      <c r="B45" s="243"/>
      <c r="C45" s="243"/>
      <c r="D45" s="243"/>
      <c r="E45" s="243"/>
      <c r="F45" s="243"/>
      <c r="G45" s="243"/>
      <c r="H45" s="243"/>
      <c r="I45" s="243"/>
    </row>
    <row r="46" spans="1:9" x14ac:dyDescent="0.2">
      <c r="B46" s="243"/>
      <c r="C46" s="243"/>
      <c r="D46" s="243"/>
      <c r="E46" s="243"/>
      <c r="F46" s="243"/>
      <c r="G46" s="243"/>
      <c r="H46" s="243"/>
      <c r="I46" s="243"/>
    </row>
    <row r="47" spans="1:9" x14ac:dyDescent="0.2">
      <c r="B47" s="243"/>
      <c r="C47" s="243"/>
      <c r="D47" s="243"/>
      <c r="E47" s="243"/>
      <c r="F47" s="243"/>
      <c r="G47" s="243"/>
      <c r="H47" s="243"/>
      <c r="I47" s="243"/>
    </row>
    <row r="48" spans="1:9" x14ac:dyDescent="0.2">
      <c r="B48" s="243"/>
      <c r="C48" s="243"/>
      <c r="D48" s="243"/>
      <c r="E48" s="243"/>
      <c r="F48" s="243"/>
      <c r="G48" s="243"/>
      <c r="H48" s="243"/>
      <c r="I48" s="243"/>
    </row>
    <row r="49" spans="1:9" x14ac:dyDescent="0.2">
      <c r="B49" s="243"/>
      <c r="C49" s="243"/>
      <c r="D49" s="243"/>
      <c r="E49" s="243"/>
      <c r="F49" s="243"/>
      <c r="G49" s="243"/>
      <c r="H49" s="243"/>
      <c r="I49" s="243"/>
    </row>
    <row r="50" spans="1:9" ht="7.5" customHeight="1" x14ac:dyDescent="0.2">
      <c r="B50" s="243"/>
      <c r="C50" s="243"/>
      <c r="D50" s="243"/>
      <c r="E50" s="243"/>
      <c r="F50" s="243"/>
      <c r="G50" s="243"/>
      <c r="H50" s="243"/>
      <c r="I50" s="243"/>
    </row>
    <row r="51" spans="1:9" hidden="1" x14ac:dyDescent="0.2">
      <c r="B51" s="243"/>
      <c r="C51" s="243"/>
      <c r="D51" s="243"/>
      <c r="E51" s="243"/>
      <c r="F51" s="243"/>
      <c r="G51" s="243"/>
      <c r="H51" s="243"/>
      <c r="I51" s="243"/>
    </row>
    <row r="52" spans="1:9" hidden="1" x14ac:dyDescent="0.2">
      <c r="B52" s="243"/>
      <c r="C52" s="243"/>
      <c r="D52" s="243"/>
      <c r="E52" s="243"/>
      <c r="F52" s="243"/>
      <c r="G52" s="243"/>
      <c r="H52" s="243"/>
      <c r="I52" s="243"/>
    </row>
    <row r="53" spans="1:9" hidden="1" x14ac:dyDescent="0.2">
      <c r="B53" s="243"/>
      <c r="C53" s="243"/>
      <c r="D53" s="243"/>
      <c r="E53" s="243"/>
      <c r="F53" s="243"/>
      <c r="G53" s="243"/>
      <c r="H53" s="243"/>
      <c r="I53" s="243"/>
    </row>
    <row r="54" spans="1:9" hidden="1" x14ac:dyDescent="0.2">
      <c r="B54" s="243"/>
      <c r="C54" s="243"/>
      <c r="D54" s="243"/>
      <c r="E54" s="243"/>
      <c r="F54" s="243"/>
      <c r="G54" s="243"/>
      <c r="H54" s="243"/>
      <c r="I54" s="243"/>
    </row>
    <row r="55" spans="1:9" hidden="1" x14ac:dyDescent="0.2">
      <c r="B55" s="243"/>
      <c r="C55" s="243"/>
      <c r="D55" s="243"/>
      <c r="E55" s="243"/>
      <c r="F55" s="243"/>
      <c r="G55" s="243"/>
      <c r="H55" s="243"/>
      <c r="I55" s="243"/>
    </row>
    <row r="56" spans="1:9" x14ac:dyDescent="0.2">
      <c r="B56" s="6"/>
      <c r="C56" s="15"/>
    </row>
    <row r="57" spans="1:9" x14ac:dyDescent="0.2">
      <c r="B57" s="71" t="str">
        <f>+i04d4a!B64</f>
        <v>тамга тэмдэг</v>
      </c>
      <c r="C57" s="6"/>
      <c r="D57" s="6"/>
      <c r="E57" s="6"/>
      <c r="F57" s="6"/>
    </row>
    <row r="58" spans="1:9" x14ac:dyDescent="0.2">
      <c r="A58" s="19"/>
      <c r="B58" s="6"/>
      <c r="C58" s="6"/>
      <c r="D58" s="6"/>
      <c r="E58" s="6"/>
      <c r="F58" s="6"/>
    </row>
    <row r="59" spans="1:9" x14ac:dyDescent="0.2">
      <c r="B59" s="6" t="str">
        <f>+i04d4a!B66</f>
        <v xml:space="preserve">ТАЙЛАН ГАРГАСАН:    </v>
      </c>
      <c r="C59" s="6"/>
      <c r="D59" s="6"/>
      <c r="E59" s="6"/>
      <c r="F59" s="6"/>
    </row>
    <row r="60" spans="1:9" x14ac:dyDescent="0.2">
      <c r="B60" s="6"/>
      <c r="C60" s="6"/>
      <c r="D60" s="6"/>
      <c r="F60" s="6"/>
    </row>
    <row r="61" spans="1:9" x14ac:dyDescent="0.2">
      <c r="B61" s="1" t="str">
        <f>+i04d4a!B68</f>
        <v xml:space="preserve"> Гүйцэтгэх захирал</v>
      </c>
      <c r="C61" s="1" t="str">
        <f>+i04d4a!C68</f>
        <v xml:space="preserve">/…………………./   </v>
      </c>
      <c r="E61" s="1" t="str">
        <f>+i04d4a!D68</f>
        <v>/............................../</v>
      </c>
      <c r="F61" s="6"/>
    </row>
    <row r="62" spans="1:9" x14ac:dyDescent="0.2">
      <c r="A62" s="20"/>
      <c r="F62" s="6"/>
    </row>
    <row r="63" spans="1:9" x14ac:dyDescent="0.2">
      <c r="B63" s="1" t="str">
        <f>+i04d4a!B70</f>
        <v xml:space="preserve"> Ерөнхий нягтлан бодогч  </v>
      </c>
      <c r="C63" s="1" t="str">
        <f>+i04d4a!C70</f>
        <v xml:space="preserve">/…………………./   </v>
      </c>
      <c r="E63" s="1" t="str">
        <f>+i04d4a!D70</f>
        <v>/............................../</v>
      </c>
      <c r="F63" s="6"/>
    </row>
    <row r="64" spans="1:9" x14ac:dyDescent="0.2">
      <c r="F64" s="6"/>
    </row>
    <row r="65" spans="2:6" x14ac:dyDescent="0.2">
      <c r="B65" s="1" t="str">
        <f>+i04d4a!B72</f>
        <v>.........................................................</v>
      </c>
      <c r="C65" s="1" t="str">
        <f>+i04d4a!C72</f>
        <v xml:space="preserve">/…………………./   </v>
      </c>
      <c r="E65" s="1" t="str">
        <f>+i04d4a!D72</f>
        <v>/............................../</v>
      </c>
      <c r="F65" s="6"/>
    </row>
    <row r="66" spans="2:6" x14ac:dyDescent="0.2">
      <c r="B66" s="6"/>
      <c r="C66" s="15"/>
    </row>
    <row r="67" spans="2:6" x14ac:dyDescent="0.2">
      <c r="B67" s="6"/>
      <c r="C67" s="15"/>
    </row>
    <row r="68" spans="2:6" x14ac:dyDescent="0.2">
      <c r="B68" s="6"/>
      <c r="C68" s="15"/>
    </row>
    <row r="69" spans="2:6" x14ac:dyDescent="0.2">
      <c r="B69" s="6"/>
      <c r="C69" s="15"/>
    </row>
    <row r="70" spans="2:6" x14ac:dyDescent="0.2">
      <c r="B70" s="6"/>
      <c r="C70" s="15"/>
    </row>
    <row r="71" spans="2:6" x14ac:dyDescent="0.2">
      <c r="B71" s="6"/>
      <c r="C71" s="15"/>
    </row>
    <row r="72" spans="2:6" x14ac:dyDescent="0.2">
      <c r="B72" s="6"/>
      <c r="C72" s="15"/>
    </row>
    <row r="73" spans="2:6" x14ac:dyDescent="0.2">
      <c r="B73" s="6"/>
      <c r="C73" s="15"/>
    </row>
    <row r="74" spans="2:6" x14ac:dyDescent="0.2">
      <c r="B74" s="6"/>
      <c r="C74" s="15"/>
    </row>
    <row r="75" spans="2:6" x14ac:dyDescent="0.2">
      <c r="B75" s="6"/>
      <c r="C75" s="15"/>
    </row>
    <row r="76" spans="2:6" x14ac:dyDescent="0.2">
      <c r="B76" s="6"/>
      <c r="C76" s="15"/>
    </row>
    <row r="77" spans="2:6" x14ac:dyDescent="0.2">
      <c r="B77" s="6"/>
      <c r="C77" s="15"/>
    </row>
    <row r="78" spans="2:6" x14ac:dyDescent="0.2">
      <c r="B78" s="6"/>
      <c r="C78" s="15"/>
    </row>
    <row r="79" spans="2:6" x14ac:dyDescent="0.2">
      <c r="B79" s="6"/>
      <c r="C79" s="15"/>
    </row>
    <row r="80" spans="2:6"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row r="997" spans="2:3" x14ac:dyDescent="0.2">
      <c r="B997" s="6"/>
      <c r="C997" s="15"/>
    </row>
    <row r="998" spans="2:3" x14ac:dyDescent="0.2">
      <c r="B998" s="6"/>
      <c r="C998" s="15"/>
    </row>
    <row r="999" spans="2:3" x14ac:dyDescent="0.2">
      <c r="B999" s="6"/>
      <c r="C999" s="15"/>
    </row>
    <row r="1000" spans="2:3" x14ac:dyDescent="0.2">
      <c r="B1000" s="6"/>
      <c r="C1000" s="15"/>
    </row>
    <row r="1001" spans="2:3" x14ac:dyDescent="0.2">
      <c r="B1001" s="6"/>
      <c r="C1001" s="15"/>
    </row>
    <row r="1002" spans="2:3" x14ac:dyDescent="0.2">
      <c r="B1002" s="6"/>
      <c r="C1002" s="15"/>
    </row>
    <row r="1003" spans="2:3" x14ac:dyDescent="0.2">
      <c r="B1003" s="6"/>
      <c r="C1003" s="15"/>
    </row>
    <row r="1004" spans="2:3" x14ac:dyDescent="0.2">
      <c r="B1004" s="6"/>
      <c r="C1004" s="15"/>
    </row>
    <row r="1005" spans="2:3" x14ac:dyDescent="0.2">
      <c r="B1005" s="6"/>
      <c r="C1005" s="15"/>
    </row>
    <row r="1006" spans="2:3" x14ac:dyDescent="0.2">
      <c r="B1006" s="6"/>
      <c r="C1006" s="15"/>
    </row>
    <row r="1007" spans="2:3" x14ac:dyDescent="0.2">
      <c r="B1007" s="6"/>
      <c r="C1007" s="15"/>
    </row>
    <row r="1008" spans="2:3" x14ac:dyDescent="0.2">
      <c r="B1008" s="6"/>
      <c r="C1008" s="15"/>
    </row>
    <row r="1009" spans="2:3" x14ac:dyDescent="0.2">
      <c r="B1009" s="6"/>
      <c r="C1009" s="15"/>
    </row>
    <row r="1010" spans="2:3" x14ac:dyDescent="0.2">
      <c r="B1010" s="6"/>
      <c r="C1010" s="15"/>
    </row>
    <row r="1011" spans="2:3" x14ac:dyDescent="0.2">
      <c r="B1011" s="6"/>
      <c r="C1011" s="15"/>
    </row>
  </sheetData>
  <sheetProtection algorithmName="SHA-512" hashValue="1pzmo30BPGBVFGftvbpSadqifwo20alCJSv8bJAeYPsgkvG8TD1cShhxNIyiBvAZovs3LBh1L2HvRHXrYYuz4g==" saltValue="U6txECFuN1JoYfcMf+Fcuw==" spinCount="100000" sheet="1"/>
  <mergeCells count="15">
    <mergeCell ref="B42:I55"/>
    <mergeCell ref="D9:D10"/>
    <mergeCell ref="H8:I8"/>
    <mergeCell ref="F1:I3"/>
    <mergeCell ref="A5:I5"/>
    <mergeCell ref="A7:D7"/>
    <mergeCell ref="F7:I7"/>
    <mergeCell ref="I9:I10"/>
    <mergeCell ref="E9:E10"/>
    <mergeCell ref="F9:H9"/>
    <mergeCell ref="A12:A38"/>
    <mergeCell ref="A40:B40"/>
    <mergeCell ref="A9:A10"/>
    <mergeCell ref="B9:B10"/>
    <mergeCell ref="C9:C10"/>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zoomScaleNormal="100" workbookViewId="0">
      <selection activeCell="F20" sqref="F20"/>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15" t="s">
        <v>258</v>
      </c>
      <c r="J1" s="215"/>
      <c r="K1" s="215"/>
      <c r="L1" s="18"/>
      <c r="M1" s="18"/>
      <c r="N1" s="18"/>
      <c r="O1" s="18"/>
      <c r="P1" s="18"/>
      <c r="Q1" s="18"/>
      <c r="R1" s="18"/>
      <c r="S1" s="18"/>
      <c r="T1" s="18"/>
      <c r="U1" s="18"/>
      <c r="V1" s="18"/>
      <c r="W1" s="18"/>
      <c r="X1" s="18"/>
      <c r="Y1" s="18"/>
    </row>
    <row r="2" spans="1:25" x14ac:dyDescent="0.2">
      <c r="A2" s="16"/>
      <c r="B2" s="17"/>
      <c r="I2" s="215"/>
      <c r="J2" s="215"/>
      <c r="K2" s="215"/>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21" t="s">
        <v>410</v>
      </c>
      <c r="B4" s="222"/>
      <c r="C4" s="222"/>
      <c r="D4" s="222"/>
      <c r="E4" s="222"/>
      <c r="F4" s="222"/>
      <c r="G4" s="222"/>
      <c r="H4" s="222"/>
      <c r="M4" s="18"/>
      <c r="N4" s="18"/>
      <c r="O4" s="18"/>
      <c r="P4" s="18"/>
      <c r="Q4" s="18"/>
    </row>
    <row r="5" spans="1:25" x14ac:dyDescent="0.2">
      <c r="A5" s="2"/>
      <c r="B5" s="2"/>
      <c r="C5" s="116"/>
      <c r="M5" s="18"/>
      <c r="N5" s="18"/>
      <c r="O5" s="18"/>
      <c r="P5" s="18"/>
      <c r="Q5" s="18"/>
    </row>
    <row r="6" spans="1:25" x14ac:dyDescent="0.2">
      <c r="A6" s="223" t="str">
        <f>+i04d4a!A4</f>
        <v>Даатгалын зуучлагчийн нэр:  " ......................... " ХХК</v>
      </c>
      <c r="B6" s="224"/>
      <c r="C6" s="224"/>
      <c r="D6" s="4"/>
      <c r="H6" s="16"/>
      <c r="I6" s="225" t="str">
        <f>+i04d4a!C4</f>
        <v>…. оны .. сарын ..-ны өдөр</v>
      </c>
      <c r="J6" s="225"/>
      <c r="K6" s="225"/>
      <c r="M6" s="18"/>
      <c r="N6" s="18"/>
      <c r="O6" s="18"/>
      <c r="P6" s="18"/>
      <c r="Q6" s="18"/>
    </row>
    <row r="7" spans="1:25" x14ac:dyDescent="0.2">
      <c r="A7" s="5"/>
      <c r="C7" s="20"/>
      <c r="J7" s="226" t="s">
        <v>2</v>
      </c>
      <c r="K7" s="222"/>
      <c r="M7" s="18"/>
      <c r="N7" s="18"/>
      <c r="O7" s="18"/>
      <c r="P7" s="18"/>
      <c r="Q7" s="18"/>
    </row>
    <row r="8" spans="1:25" ht="12.75" customHeight="1" x14ac:dyDescent="0.2">
      <c r="A8" s="227" t="s">
        <v>3</v>
      </c>
      <c r="B8" s="227" t="s">
        <v>41</v>
      </c>
      <c r="C8" s="216" t="s">
        <v>42</v>
      </c>
      <c r="D8" s="230" t="s">
        <v>43</v>
      </c>
      <c r="E8" s="220"/>
      <c r="F8" s="220"/>
      <c r="G8" s="220"/>
      <c r="H8" s="220"/>
      <c r="I8" s="220"/>
      <c r="J8" s="220"/>
      <c r="K8" s="216" t="s">
        <v>44</v>
      </c>
      <c r="M8" s="18"/>
      <c r="N8" s="18"/>
      <c r="O8" s="18"/>
      <c r="P8" s="18"/>
      <c r="Q8" s="18"/>
    </row>
    <row r="9" spans="1:25" x14ac:dyDescent="0.2">
      <c r="A9" s="228"/>
      <c r="B9" s="228"/>
      <c r="C9" s="217"/>
      <c r="D9" s="216" t="s">
        <v>10</v>
      </c>
      <c r="E9" s="219" t="s">
        <v>11</v>
      </c>
      <c r="F9" s="220"/>
      <c r="G9" s="220"/>
      <c r="H9" s="220"/>
      <c r="I9" s="220"/>
      <c r="J9" s="216" t="s">
        <v>45</v>
      </c>
      <c r="K9" s="217"/>
      <c r="M9" s="18"/>
      <c r="N9" s="18"/>
      <c r="O9" s="18"/>
      <c r="P9" s="18"/>
      <c r="Q9" s="18"/>
    </row>
    <row r="10" spans="1:25" ht="38.25" x14ac:dyDescent="0.2">
      <c r="A10" s="229"/>
      <c r="B10" s="229"/>
      <c r="C10" s="218"/>
      <c r="D10" s="218"/>
      <c r="E10" s="126" t="s">
        <v>46</v>
      </c>
      <c r="F10" s="151" t="s">
        <v>47</v>
      </c>
      <c r="G10" s="126" t="s">
        <v>48</v>
      </c>
      <c r="H10" s="126" t="s">
        <v>49</v>
      </c>
      <c r="I10" s="126" t="s">
        <v>50</v>
      </c>
      <c r="J10" s="218"/>
      <c r="K10" s="218"/>
      <c r="M10" s="18"/>
      <c r="N10" s="18"/>
      <c r="O10" s="18"/>
      <c r="P10" s="18"/>
      <c r="Q10" s="18"/>
    </row>
    <row r="11" spans="1:25" x14ac:dyDescent="0.2">
      <c r="A11" s="117" t="s">
        <v>13</v>
      </c>
      <c r="B11" s="118" t="s">
        <v>14</v>
      </c>
      <c r="C11" s="119">
        <v>1</v>
      </c>
      <c r="D11" s="119">
        <v>2</v>
      </c>
      <c r="E11" s="119">
        <v>3</v>
      </c>
      <c r="F11" s="119">
        <v>4</v>
      </c>
      <c r="G11" s="119">
        <v>5</v>
      </c>
      <c r="H11" s="119">
        <v>6</v>
      </c>
      <c r="I11" s="119">
        <v>7</v>
      </c>
      <c r="J11" s="119">
        <v>8</v>
      </c>
      <c r="K11" s="119">
        <v>9</v>
      </c>
      <c r="L11" s="20"/>
      <c r="M11" s="18"/>
      <c r="N11" s="18"/>
      <c r="O11" s="18"/>
      <c r="P11" s="18"/>
      <c r="Q11" s="18"/>
      <c r="R11" s="20"/>
      <c r="S11" s="20"/>
      <c r="T11" s="20"/>
      <c r="U11" s="20"/>
      <c r="V11" s="20"/>
      <c r="W11" s="20"/>
      <c r="X11" s="20"/>
      <c r="Y11" s="20"/>
    </row>
    <row r="12" spans="1:25" s="123" customFormat="1" x14ac:dyDescent="0.25">
      <c r="A12" s="120">
        <v>1</v>
      </c>
      <c r="B12" s="149" t="s">
        <v>312</v>
      </c>
      <c r="C12" s="150">
        <f t="shared" ref="C12:K12" si="0">+SUM(C13:C34)</f>
        <v>0</v>
      </c>
      <c r="D12" s="150">
        <f t="shared" si="0"/>
        <v>0</v>
      </c>
      <c r="E12" s="150">
        <f t="shared" si="0"/>
        <v>0</v>
      </c>
      <c r="F12" s="150">
        <f t="shared" si="0"/>
        <v>0</v>
      </c>
      <c r="G12" s="150">
        <f t="shared" si="0"/>
        <v>0</v>
      </c>
      <c r="H12" s="150">
        <f t="shared" si="0"/>
        <v>0</v>
      </c>
      <c r="I12" s="150">
        <f t="shared" si="0"/>
        <v>0</v>
      </c>
      <c r="J12" s="150">
        <f t="shared" si="0"/>
        <v>0</v>
      </c>
      <c r="K12" s="150">
        <f t="shared" si="0"/>
        <v>0</v>
      </c>
    </row>
    <row r="13" spans="1:25" x14ac:dyDescent="0.2">
      <c r="A13" s="148" t="s">
        <v>51</v>
      </c>
      <c r="B13" s="147" t="s">
        <v>333</v>
      </c>
      <c r="C13" s="74"/>
      <c r="D13" s="74"/>
      <c r="E13" s="74"/>
      <c r="F13" s="74"/>
      <c r="G13" s="74"/>
      <c r="H13" s="74"/>
      <c r="I13" s="74"/>
      <c r="J13" s="156">
        <f>+SUM(D13:I13)</f>
        <v>0</v>
      </c>
      <c r="K13" s="74"/>
    </row>
    <row r="14" spans="1:25" x14ac:dyDescent="0.2">
      <c r="A14" s="148" t="s">
        <v>52</v>
      </c>
      <c r="B14" s="147" t="s">
        <v>316</v>
      </c>
      <c r="C14" s="74"/>
      <c r="D14" s="74"/>
      <c r="E14" s="74"/>
      <c r="F14" s="74"/>
      <c r="G14" s="74"/>
      <c r="H14" s="74"/>
      <c r="I14" s="74"/>
      <c r="J14" s="156">
        <f>+SUM(D14:I14)</f>
        <v>0</v>
      </c>
      <c r="K14" s="74"/>
    </row>
    <row r="15" spans="1:25" x14ac:dyDescent="0.2">
      <c r="A15" s="148" t="s">
        <v>53</v>
      </c>
      <c r="B15" s="147" t="s">
        <v>317</v>
      </c>
      <c r="C15" s="74"/>
      <c r="D15" s="74"/>
      <c r="E15" s="74"/>
      <c r="F15" s="74"/>
      <c r="G15" s="74"/>
      <c r="H15" s="74"/>
      <c r="I15" s="74"/>
      <c r="J15" s="156">
        <f t="shared" ref="J15:J34" si="1">+SUM(D15:I15)</f>
        <v>0</v>
      </c>
      <c r="K15" s="74"/>
    </row>
    <row r="16" spans="1:25" x14ac:dyDescent="0.2">
      <c r="A16" s="148" t="s">
        <v>54</v>
      </c>
      <c r="B16" s="147" t="s">
        <v>318</v>
      </c>
      <c r="C16" s="74"/>
      <c r="D16" s="74"/>
      <c r="E16" s="74"/>
      <c r="F16" s="74"/>
      <c r="G16" s="74"/>
      <c r="H16" s="74"/>
      <c r="I16" s="74"/>
      <c r="J16" s="156">
        <f t="shared" si="1"/>
        <v>0</v>
      </c>
      <c r="K16" s="74"/>
    </row>
    <row r="17" spans="1:11" x14ac:dyDescent="0.2">
      <c r="A17" s="124" t="s">
        <v>293</v>
      </c>
      <c r="B17" s="145" t="s">
        <v>319</v>
      </c>
      <c r="C17" s="146"/>
      <c r="D17" s="146"/>
      <c r="E17" s="128"/>
      <c r="F17" s="128"/>
      <c r="G17" s="128"/>
      <c r="H17" s="128"/>
      <c r="I17" s="146"/>
      <c r="J17" s="156">
        <f t="shared" si="1"/>
        <v>0</v>
      </c>
      <c r="K17" s="128"/>
    </row>
    <row r="18" spans="1:11" x14ac:dyDescent="0.2">
      <c r="A18" s="124" t="s">
        <v>294</v>
      </c>
      <c r="B18" s="144" t="s">
        <v>320</v>
      </c>
      <c r="C18" s="143"/>
      <c r="D18" s="143"/>
      <c r="E18" s="143"/>
      <c r="F18" s="143"/>
      <c r="G18" s="143"/>
      <c r="H18" s="143"/>
      <c r="I18" s="143"/>
      <c r="J18" s="156">
        <f>+SUM(D18:I18)</f>
        <v>0</v>
      </c>
      <c r="K18" s="143"/>
    </row>
    <row r="19" spans="1:11" x14ac:dyDescent="0.2">
      <c r="A19" s="124" t="s">
        <v>295</v>
      </c>
      <c r="B19" s="147" t="s">
        <v>331</v>
      </c>
      <c r="C19" s="74"/>
      <c r="D19" s="74"/>
      <c r="E19" s="74"/>
      <c r="F19" s="74"/>
      <c r="G19" s="74"/>
      <c r="H19" s="74"/>
      <c r="I19" s="74"/>
      <c r="J19" s="156">
        <f t="shared" si="1"/>
        <v>0</v>
      </c>
      <c r="K19" s="74"/>
    </row>
    <row r="20" spans="1:11" x14ac:dyDescent="0.2">
      <c r="A20" s="124" t="s">
        <v>296</v>
      </c>
      <c r="B20" s="147" t="s">
        <v>321</v>
      </c>
      <c r="C20" s="74"/>
      <c r="D20" s="74"/>
      <c r="E20" s="74"/>
      <c r="F20" s="74"/>
      <c r="G20" s="74"/>
      <c r="H20" s="74"/>
      <c r="I20" s="74"/>
      <c r="J20" s="156">
        <f t="shared" si="1"/>
        <v>0</v>
      </c>
      <c r="K20" s="74"/>
    </row>
    <row r="21" spans="1:11" x14ac:dyDescent="0.2">
      <c r="A21" s="124" t="s">
        <v>297</v>
      </c>
      <c r="B21" s="147" t="s">
        <v>322</v>
      </c>
      <c r="C21" s="74"/>
      <c r="D21" s="74"/>
      <c r="E21" s="74"/>
      <c r="F21" s="74"/>
      <c r="G21" s="74"/>
      <c r="H21" s="74"/>
      <c r="I21" s="74"/>
      <c r="J21" s="156">
        <f t="shared" si="1"/>
        <v>0</v>
      </c>
      <c r="K21" s="74"/>
    </row>
    <row r="22" spans="1:11" x14ac:dyDescent="0.2">
      <c r="A22" s="124" t="s">
        <v>298</v>
      </c>
      <c r="B22" s="147" t="s">
        <v>323</v>
      </c>
      <c r="C22" s="74"/>
      <c r="D22" s="74"/>
      <c r="E22" s="74"/>
      <c r="F22" s="74"/>
      <c r="G22" s="74"/>
      <c r="H22" s="74"/>
      <c r="I22" s="74"/>
      <c r="J22" s="156">
        <f t="shared" si="1"/>
        <v>0</v>
      </c>
      <c r="K22" s="74"/>
    </row>
    <row r="23" spans="1:11" x14ac:dyDescent="0.2">
      <c r="A23" s="124" t="s">
        <v>299</v>
      </c>
      <c r="B23" s="145" t="s">
        <v>324</v>
      </c>
      <c r="C23" s="146"/>
      <c r="D23" s="146"/>
      <c r="E23" s="146"/>
      <c r="F23" s="146"/>
      <c r="G23" s="146"/>
      <c r="H23" s="146"/>
      <c r="I23" s="146"/>
      <c r="J23" s="156">
        <f t="shared" si="1"/>
        <v>0</v>
      </c>
      <c r="K23" s="146"/>
    </row>
    <row r="24" spans="1:11" x14ac:dyDescent="0.2">
      <c r="A24" s="124" t="s">
        <v>300</v>
      </c>
      <c r="B24" s="11" t="s">
        <v>325</v>
      </c>
      <c r="C24" s="128"/>
      <c r="D24" s="128"/>
      <c r="E24" s="128"/>
      <c r="F24" s="128"/>
      <c r="G24" s="128"/>
      <c r="H24" s="128"/>
      <c r="I24" s="128"/>
      <c r="J24" s="156">
        <f t="shared" si="1"/>
        <v>0</v>
      </c>
      <c r="K24" s="128"/>
    </row>
    <row r="25" spans="1:11" x14ac:dyDescent="0.2">
      <c r="A25" s="124" t="s">
        <v>301</v>
      </c>
      <c r="B25" s="11" t="s">
        <v>326</v>
      </c>
      <c r="C25" s="74"/>
      <c r="D25" s="74"/>
      <c r="E25" s="74"/>
      <c r="F25" s="74"/>
      <c r="G25" s="74"/>
      <c r="H25" s="74"/>
      <c r="I25" s="74"/>
      <c r="J25" s="156">
        <f t="shared" si="1"/>
        <v>0</v>
      </c>
      <c r="K25" s="74"/>
    </row>
    <row r="26" spans="1:11" x14ac:dyDescent="0.2">
      <c r="A26" s="124" t="s">
        <v>302</v>
      </c>
      <c r="B26" s="11" t="s">
        <v>327</v>
      </c>
      <c r="C26" s="74"/>
      <c r="D26" s="74"/>
      <c r="E26" s="128"/>
      <c r="F26" s="128"/>
      <c r="G26" s="128"/>
      <c r="H26" s="128"/>
      <c r="I26" s="74"/>
      <c r="J26" s="156">
        <f t="shared" si="1"/>
        <v>0</v>
      </c>
      <c r="K26" s="128"/>
    </row>
    <row r="27" spans="1:11" x14ac:dyDescent="0.2">
      <c r="A27" s="124" t="s">
        <v>303</v>
      </c>
      <c r="B27" s="11" t="s">
        <v>328</v>
      </c>
      <c r="C27" s="74"/>
      <c r="D27" s="74"/>
      <c r="E27" s="74"/>
      <c r="F27" s="74"/>
      <c r="G27" s="74"/>
      <c r="H27" s="74"/>
      <c r="I27" s="74"/>
      <c r="J27" s="156">
        <f t="shared" si="1"/>
        <v>0</v>
      </c>
      <c r="K27" s="74"/>
    </row>
    <row r="28" spans="1:11" x14ac:dyDescent="0.2">
      <c r="A28" s="124" t="s">
        <v>304</v>
      </c>
      <c r="B28" s="11" t="s">
        <v>329</v>
      </c>
      <c r="C28" s="128"/>
      <c r="D28" s="128"/>
      <c r="E28" s="128"/>
      <c r="F28" s="128"/>
      <c r="G28" s="128"/>
      <c r="H28" s="128"/>
      <c r="I28" s="128"/>
      <c r="J28" s="156">
        <f t="shared" si="1"/>
        <v>0</v>
      </c>
      <c r="K28" s="128"/>
    </row>
    <row r="29" spans="1:11" x14ac:dyDescent="0.2">
      <c r="A29" s="124" t="s">
        <v>305</v>
      </c>
      <c r="B29" s="11" t="s">
        <v>330</v>
      </c>
      <c r="C29" s="74"/>
      <c r="D29" s="74"/>
      <c r="E29" s="74"/>
      <c r="F29" s="74"/>
      <c r="G29" s="74"/>
      <c r="H29" s="74"/>
      <c r="I29" s="74"/>
      <c r="J29" s="156">
        <f t="shared" si="1"/>
        <v>0</v>
      </c>
      <c r="K29" s="74"/>
    </row>
    <row r="30" spans="1:11" x14ac:dyDescent="0.2">
      <c r="A30" s="124" t="s">
        <v>306</v>
      </c>
      <c r="B30" s="75" t="s">
        <v>406</v>
      </c>
      <c r="C30" s="74"/>
      <c r="D30" s="74"/>
      <c r="E30" s="128"/>
      <c r="F30" s="128"/>
      <c r="G30" s="128"/>
      <c r="H30" s="128"/>
      <c r="I30" s="74"/>
      <c r="J30" s="156">
        <f t="shared" si="1"/>
        <v>0</v>
      </c>
      <c r="K30" s="128"/>
    </row>
    <row r="31" spans="1:11" x14ac:dyDescent="0.2">
      <c r="A31" s="124" t="s">
        <v>307</v>
      </c>
      <c r="B31" s="75" t="s">
        <v>407</v>
      </c>
      <c r="C31" s="74"/>
      <c r="D31" s="74"/>
      <c r="E31" s="74"/>
      <c r="F31" s="74"/>
      <c r="G31" s="74"/>
      <c r="H31" s="74"/>
      <c r="I31" s="74"/>
      <c r="J31" s="156">
        <f t="shared" si="1"/>
        <v>0</v>
      </c>
      <c r="K31" s="74"/>
    </row>
    <row r="32" spans="1:11" x14ac:dyDescent="0.2">
      <c r="A32" s="124" t="s">
        <v>308</v>
      </c>
      <c r="B32" s="75" t="s">
        <v>408</v>
      </c>
      <c r="C32" s="74"/>
      <c r="D32" s="74"/>
      <c r="E32" s="128"/>
      <c r="F32" s="128"/>
      <c r="G32" s="128"/>
      <c r="H32" s="128"/>
      <c r="I32" s="74"/>
      <c r="J32" s="156">
        <f t="shared" si="1"/>
        <v>0</v>
      </c>
      <c r="K32" s="128"/>
    </row>
    <row r="33" spans="1:11" ht="25.5" x14ac:dyDescent="0.2">
      <c r="A33" s="213" t="s">
        <v>332</v>
      </c>
      <c r="B33" s="75" t="s">
        <v>409</v>
      </c>
      <c r="C33" s="128"/>
      <c r="D33" s="128"/>
      <c r="E33" s="74"/>
      <c r="F33" s="74"/>
      <c r="G33" s="74"/>
      <c r="H33" s="74"/>
      <c r="I33" s="128"/>
      <c r="J33" s="156">
        <f t="shared" si="1"/>
        <v>0</v>
      </c>
      <c r="K33" s="74"/>
    </row>
    <row r="34" spans="1:11" x14ac:dyDescent="0.2">
      <c r="A34" s="124" t="s">
        <v>334</v>
      </c>
      <c r="B34" s="75"/>
      <c r="C34" s="74"/>
      <c r="D34" s="74"/>
      <c r="E34" s="128"/>
      <c r="F34" s="128"/>
      <c r="G34" s="128"/>
      <c r="H34" s="128"/>
      <c r="I34" s="74"/>
      <c r="J34" s="156">
        <f t="shared" si="1"/>
        <v>0</v>
      </c>
      <c r="K34" s="74"/>
    </row>
    <row r="35" spans="1:11" ht="27.75" customHeight="1" x14ac:dyDescent="0.2">
      <c r="A35" s="214" t="s">
        <v>309</v>
      </c>
      <c r="B35" s="214"/>
      <c r="C35" s="214"/>
      <c r="D35" s="214"/>
      <c r="E35" s="214"/>
      <c r="F35" s="214"/>
      <c r="G35" s="214"/>
      <c r="H35" s="214"/>
      <c r="I35" s="214"/>
      <c r="J35" s="214"/>
      <c r="K35" s="214"/>
    </row>
    <row r="36" spans="1:11" x14ac:dyDescent="0.2">
      <c r="A36" s="19"/>
      <c r="B36" s="125"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kupF2DHlvl0mpVnsj9CCLP0zNo4nE2zSUZi+wrijuNyw/fXhs1zDjAeom6lbPoFocjIrHXKpE6B54tL2Jqk84Q==" saltValue="dWNkrLrTp2Op9WgAP/7Ecw=="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zoomScale="90" zoomScaleNormal="90" workbookViewId="0">
      <selection activeCell="G21" sqref="G21"/>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15" t="s">
        <v>258</v>
      </c>
      <c r="J1" s="215"/>
      <c r="K1" s="215"/>
      <c r="L1" s="18"/>
      <c r="M1" s="18"/>
      <c r="N1" s="18"/>
      <c r="O1" s="18"/>
      <c r="P1" s="18"/>
      <c r="Q1" s="18"/>
      <c r="R1" s="18"/>
      <c r="S1" s="18"/>
      <c r="T1" s="18"/>
      <c r="U1" s="18"/>
      <c r="V1" s="18"/>
      <c r="W1" s="18"/>
      <c r="X1" s="18"/>
      <c r="Y1" s="18"/>
    </row>
    <row r="2" spans="1:25" x14ac:dyDescent="0.2">
      <c r="A2" s="16"/>
      <c r="B2" s="17"/>
      <c r="I2" s="215"/>
      <c r="J2" s="215"/>
      <c r="K2" s="215"/>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21" t="s">
        <v>411</v>
      </c>
      <c r="B4" s="222"/>
      <c r="C4" s="222"/>
      <c r="D4" s="222"/>
      <c r="E4" s="222"/>
      <c r="F4" s="222"/>
      <c r="G4" s="222"/>
      <c r="H4" s="222"/>
      <c r="L4" s="18"/>
      <c r="M4" s="18"/>
      <c r="N4" s="18"/>
      <c r="O4" s="18"/>
      <c r="P4" s="18"/>
      <c r="Q4" s="18"/>
    </row>
    <row r="5" spans="1:25" x14ac:dyDescent="0.2">
      <c r="A5" s="2"/>
      <c r="B5" s="2"/>
      <c r="C5" s="116"/>
      <c r="L5" s="18"/>
      <c r="M5" s="18"/>
      <c r="N5" s="18"/>
      <c r="O5" s="18"/>
      <c r="P5" s="18"/>
      <c r="Q5" s="18"/>
    </row>
    <row r="6" spans="1:25" x14ac:dyDescent="0.2">
      <c r="A6" s="223" t="str">
        <f>+i04d4a!A4</f>
        <v>Даатгалын зуучлагчийн нэр:  " ......................... " ХХК</v>
      </c>
      <c r="B6" s="224"/>
      <c r="C6" s="224"/>
      <c r="D6" s="4"/>
      <c r="H6" s="16"/>
      <c r="I6" s="225" t="str">
        <f>+i04d4a!C4</f>
        <v>…. оны .. сарын ..-ны өдөр</v>
      </c>
      <c r="J6" s="225"/>
      <c r="K6" s="225"/>
      <c r="L6" s="18"/>
      <c r="M6" s="18"/>
      <c r="N6" s="18"/>
      <c r="O6" s="18"/>
      <c r="P6" s="18"/>
      <c r="Q6" s="18"/>
    </row>
    <row r="7" spans="1:25" x14ac:dyDescent="0.2">
      <c r="A7" s="5"/>
      <c r="C7" s="20"/>
      <c r="J7" s="226" t="s">
        <v>2</v>
      </c>
      <c r="K7" s="222"/>
      <c r="L7" s="18"/>
      <c r="M7" s="18"/>
      <c r="N7" s="18"/>
      <c r="O7" s="18"/>
      <c r="P7" s="18"/>
      <c r="Q7" s="18"/>
    </row>
    <row r="8" spans="1:25" x14ac:dyDescent="0.2">
      <c r="A8" s="227" t="s">
        <v>3</v>
      </c>
      <c r="B8" s="227" t="s">
        <v>310</v>
      </c>
      <c r="C8" s="216" t="s">
        <v>42</v>
      </c>
      <c r="D8" s="230" t="s">
        <v>43</v>
      </c>
      <c r="E8" s="220"/>
      <c r="F8" s="220"/>
      <c r="G8" s="220"/>
      <c r="H8" s="220"/>
      <c r="I8" s="220"/>
      <c r="J8" s="220"/>
      <c r="K8" s="216" t="s">
        <v>44</v>
      </c>
      <c r="L8" s="18"/>
      <c r="M8" s="18"/>
      <c r="N8" s="18"/>
      <c r="O8" s="18"/>
      <c r="P8" s="18"/>
      <c r="Q8" s="18"/>
    </row>
    <row r="9" spans="1:25" x14ac:dyDescent="0.2">
      <c r="A9" s="228"/>
      <c r="B9" s="228"/>
      <c r="C9" s="217"/>
      <c r="D9" s="216" t="s">
        <v>10</v>
      </c>
      <c r="E9" s="219" t="s">
        <v>11</v>
      </c>
      <c r="F9" s="220"/>
      <c r="G9" s="220"/>
      <c r="H9" s="220"/>
      <c r="I9" s="220"/>
      <c r="J9" s="216" t="s">
        <v>45</v>
      </c>
      <c r="K9" s="217"/>
      <c r="L9" s="18"/>
      <c r="M9" s="18"/>
      <c r="N9" s="18"/>
      <c r="O9" s="18"/>
      <c r="P9" s="18"/>
      <c r="Q9" s="18"/>
    </row>
    <row r="10" spans="1:25" ht="25.5" x14ac:dyDescent="0.2">
      <c r="A10" s="229"/>
      <c r="B10" s="229"/>
      <c r="C10" s="218"/>
      <c r="D10" s="218"/>
      <c r="E10" s="126" t="s">
        <v>46</v>
      </c>
      <c r="F10" s="158" t="s">
        <v>47</v>
      </c>
      <c r="G10" s="126" t="s">
        <v>48</v>
      </c>
      <c r="H10" s="126" t="s">
        <v>49</v>
      </c>
      <c r="I10" s="126" t="s">
        <v>50</v>
      </c>
      <c r="J10" s="218"/>
      <c r="K10" s="218"/>
      <c r="L10" s="18"/>
      <c r="M10" s="18"/>
      <c r="N10" s="18"/>
      <c r="O10" s="18"/>
      <c r="P10" s="18"/>
      <c r="Q10" s="18"/>
    </row>
    <row r="11" spans="1:25" x14ac:dyDescent="0.2">
      <c r="A11" s="117" t="s">
        <v>13</v>
      </c>
      <c r="B11" s="118" t="s">
        <v>14</v>
      </c>
      <c r="C11" s="119">
        <v>1</v>
      </c>
      <c r="D11" s="119">
        <v>2</v>
      </c>
      <c r="E11" s="119">
        <v>3</v>
      </c>
      <c r="F11" s="119">
        <v>4</v>
      </c>
      <c r="G11" s="119">
        <v>5</v>
      </c>
      <c r="H11" s="119">
        <v>6</v>
      </c>
      <c r="I11" s="119">
        <v>7</v>
      </c>
      <c r="J11" s="119">
        <v>8</v>
      </c>
      <c r="K11" s="119">
        <v>9</v>
      </c>
      <c r="L11" s="18"/>
      <c r="M11" s="18"/>
      <c r="N11" s="18"/>
      <c r="O11" s="18"/>
      <c r="P11" s="18"/>
      <c r="Q11" s="18"/>
      <c r="R11" s="20"/>
      <c r="S11" s="20"/>
      <c r="T11" s="20"/>
      <c r="U11" s="20"/>
      <c r="V11" s="20"/>
      <c r="W11" s="20"/>
      <c r="X11" s="20"/>
      <c r="Y11" s="20"/>
    </row>
    <row r="12" spans="1:25" s="123" customFormat="1" x14ac:dyDescent="0.25">
      <c r="A12" s="120">
        <v>1</v>
      </c>
      <c r="B12" s="121" t="s">
        <v>312</v>
      </c>
      <c r="C12" s="122">
        <f t="shared" ref="C12:J12" si="0">+SUM(C13:C32)</f>
        <v>0</v>
      </c>
      <c r="D12" s="122">
        <f t="shared" si="0"/>
        <v>0</v>
      </c>
      <c r="E12" s="122">
        <f t="shared" si="0"/>
        <v>0</v>
      </c>
      <c r="F12" s="122">
        <f t="shared" si="0"/>
        <v>0</v>
      </c>
      <c r="G12" s="122">
        <f t="shared" si="0"/>
        <v>0</v>
      </c>
      <c r="H12" s="122">
        <f t="shared" si="0"/>
        <v>0</v>
      </c>
      <c r="I12" s="122">
        <f t="shared" si="0"/>
        <v>0</v>
      </c>
      <c r="J12" s="122">
        <f t="shared" si="0"/>
        <v>0</v>
      </c>
      <c r="K12" s="122">
        <f>+SUM(K13:K32)</f>
        <v>0</v>
      </c>
      <c r="L12" s="18"/>
      <c r="M12" s="18"/>
      <c r="N12" s="18"/>
      <c r="O12" s="18"/>
      <c r="P12" s="18"/>
      <c r="Q12" s="18"/>
    </row>
    <row r="13" spans="1:25" x14ac:dyDescent="0.2">
      <c r="A13" s="124" t="s">
        <v>51</v>
      </c>
      <c r="B13" s="75" t="s">
        <v>50</v>
      </c>
      <c r="C13" s="134"/>
      <c r="D13" s="134"/>
      <c r="E13" s="134"/>
      <c r="F13" s="134"/>
      <c r="G13" s="134"/>
      <c r="H13" s="134"/>
      <c r="I13" s="134"/>
      <c r="J13" s="156">
        <f t="shared" ref="J13:J32" si="1">+SUM(D13:I13)</f>
        <v>0</v>
      </c>
      <c r="K13" s="74"/>
      <c r="L13" s="18"/>
      <c r="M13" s="18"/>
      <c r="N13" s="18"/>
      <c r="O13" s="18"/>
      <c r="P13" s="18"/>
      <c r="Q13" s="18"/>
    </row>
    <row r="14" spans="1:25" x14ac:dyDescent="0.2">
      <c r="A14" s="124" t="s">
        <v>52</v>
      </c>
      <c r="B14" s="75" t="s">
        <v>50</v>
      </c>
      <c r="C14" s="134"/>
      <c r="D14" s="134"/>
      <c r="E14" s="134"/>
      <c r="F14" s="134"/>
      <c r="G14" s="134"/>
      <c r="H14" s="134"/>
      <c r="I14" s="134"/>
      <c r="J14" s="156">
        <f t="shared" si="1"/>
        <v>0</v>
      </c>
      <c r="K14" s="74"/>
      <c r="L14" s="18"/>
      <c r="M14" s="18"/>
      <c r="N14" s="18"/>
      <c r="O14" s="18"/>
      <c r="P14" s="18"/>
      <c r="Q14" s="18"/>
    </row>
    <row r="15" spans="1:25" x14ac:dyDescent="0.2">
      <c r="A15" s="124" t="s">
        <v>53</v>
      </c>
      <c r="B15" s="75" t="s">
        <v>50</v>
      </c>
      <c r="C15" s="134"/>
      <c r="D15" s="134"/>
      <c r="E15" s="134"/>
      <c r="F15" s="134"/>
      <c r="G15" s="134"/>
      <c r="H15" s="134"/>
      <c r="I15" s="134"/>
      <c r="J15" s="156">
        <f t="shared" si="1"/>
        <v>0</v>
      </c>
      <c r="K15" s="74"/>
    </row>
    <row r="16" spans="1:25" x14ac:dyDescent="0.2">
      <c r="A16" s="124" t="s">
        <v>54</v>
      </c>
      <c r="B16" s="75" t="s">
        <v>50</v>
      </c>
      <c r="C16" s="134"/>
      <c r="D16" s="134"/>
      <c r="E16" s="134"/>
      <c r="F16" s="134"/>
      <c r="G16" s="134"/>
      <c r="H16" s="134"/>
      <c r="I16" s="134"/>
      <c r="J16" s="156">
        <f t="shared" si="1"/>
        <v>0</v>
      </c>
      <c r="K16" s="74"/>
    </row>
    <row r="17" spans="1:11" x14ac:dyDescent="0.2">
      <c r="A17" s="124" t="s">
        <v>293</v>
      </c>
      <c r="B17" s="75" t="s">
        <v>50</v>
      </c>
      <c r="C17" s="134"/>
      <c r="D17" s="134"/>
      <c r="E17" s="134"/>
      <c r="F17" s="134"/>
      <c r="G17" s="134"/>
      <c r="H17" s="134"/>
      <c r="I17" s="134"/>
      <c r="J17" s="156">
        <f t="shared" si="1"/>
        <v>0</v>
      </c>
      <c r="K17" s="74"/>
    </row>
    <row r="18" spans="1:11" x14ac:dyDescent="0.2">
      <c r="A18" s="124" t="s">
        <v>294</v>
      </c>
      <c r="B18" s="75" t="s">
        <v>50</v>
      </c>
      <c r="C18" s="134"/>
      <c r="D18" s="134"/>
      <c r="E18" s="134"/>
      <c r="F18" s="134"/>
      <c r="G18" s="134"/>
      <c r="H18" s="134"/>
      <c r="I18" s="134"/>
      <c r="J18" s="156">
        <f t="shared" si="1"/>
        <v>0</v>
      </c>
      <c r="K18" s="74"/>
    </row>
    <row r="19" spans="1:11" x14ac:dyDescent="0.2">
      <c r="A19" s="124" t="s">
        <v>295</v>
      </c>
      <c r="B19" s="75" t="s">
        <v>50</v>
      </c>
      <c r="C19" s="134"/>
      <c r="D19" s="134"/>
      <c r="E19" s="134"/>
      <c r="F19" s="134"/>
      <c r="G19" s="134"/>
      <c r="H19" s="134"/>
      <c r="I19" s="134"/>
      <c r="J19" s="156">
        <f t="shared" si="1"/>
        <v>0</v>
      </c>
      <c r="K19" s="74"/>
    </row>
    <row r="20" spans="1:11" x14ac:dyDescent="0.2">
      <c r="A20" s="124" t="s">
        <v>296</v>
      </c>
      <c r="B20" s="75" t="s">
        <v>50</v>
      </c>
      <c r="C20" s="134"/>
      <c r="D20" s="134"/>
      <c r="E20" s="134"/>
      <c r="F20" s="134"/>
      <c r="G20" s="134"/>
      <c r="H20" s="134"/>
      <c r="I20" s="134"/>
      <c r="J20" s="156">
        <f t="shared" si="1"/>
        <v>0</v>
      </c>
      <c r="K20" s="74"/>
    </row>
    <row r="21" spans="1:11" x14ac:dyDescent="0.2">
      <c r="A21" s="124" t="s">
        <v>297</v>
      </c>
      <c r="B21" s="75" t="s">
        <v>50</v>
      </c>
      <c r="C21" s="134"/>
      <c r="D21" s="134"/>
      <c r="E21" s="134"/>
      <c r="F21" s="134"/>
      <c r="G21" s="134"/>
      <c r="H21" s="134"/>
      <c r="I21" s="134"/>
      <c r="J21" s="156">
        <f t="shared" si="1"/>
        <v>0</v>
      </c>
      <c r="K21" s="74"/>
    </row>
    <row r="22" spans="1:11" x14ac:dyDescent="0.2">
      <c r="A22" s="124" t="s">
        <v>298</v>
      </c>
      <c r="B22" s="75" t="s">
        <v>50</v>
      </c>
      <c r="C22" s="134"/>
      <c r="D22" s="134"/>
      <c r="E22" s="134"/>
      <c r="F22" s="134"/>
      <c r="G22" s="134"/>
      <c r="H22" s="134"/>
      <c r="I22" s="134"/>
      <c r="J22" s="156">
        <f t="shared" si="1"/>
        <v>0</v>
      </c>
      <c r="K22" s="74"/>
    </row>
    <row r="23" spans="1:11" x14ac:dyDescent="0.2">
      <c r="A23" s="124" t="s">
        <v>299</v>
      </c>
      <c r="B23" s="75" t="s">
        <v>50</v>
      </c>
      <c r="C23" s="134"/>
      <c r="D23" s="134"/>
      <c r="E23" s="134"/>
      <c r="F23" s="134"/>
      <c r="G23" s="134"/>
      <c r="H23" s="134"/>
      <c r="I23" s="134"/>
      <c r="J23" s="156">
        <f t="shared" si="1"/>
        <v>0</v>
      </c>
      <c r="K23" s="74"/>
    </row>
    <row r="24" spans="1:11" x14ac:dyDescent="0.2">
      <c r="A24" s="124" t="s">
        <v>300</v>
      </c>
      <c r="B24" s="75" t="s">
        <v>50</v>
      </c>
      <c r="C24" s="134"/>
      <c r="D24" s="134"/>
      <c r="E24" s="134"/>
      <c r="F24" s="134"/>
      <c r="G24" s="134"/>
      <c r="H24" s="134"/>
      <c r="I24" s="134"/>
      <c r="J24" s="156">
        <f t="shared" si="1"/>
        <v>0</v>
      </c>
      <c r="K24" s="74"/>
    </row>
    <row r="25" spans="1:11" x14ac:dyDescent="0.2">
      <c r="A25" s="124" t="s">
        <v>301</v>
      </c>
      <c r="B25" s="75" t="s">
        <v>50</v>
      </c>
      <c r="C25" s="134"/>
      <c r="D25" s="134"/>
      <c r="E25" s="134"/>
      <c r="F25" s="134"/>
      <c r="G25" s="134"/>
      <c r="H25" s="134"/>
      <c r="I25" s="134"/>
      <c r="J25" s="156">
        <f t="shared" si="1"/>
        <v>0</v>
      </c>
      <c r="K25" s="74"/>
    </row>
    <row r="26" spans="1:11" x14ac:dyDescent="0.2">
      <c r="A26" s="124" t="s">
        <v>302</v>
      </c>
      <c r="B26" s="75" t="s">
        <v>50</v>
      </c>
      <c r="C26" s="134"/>
      <c r="D26" s="134"/>
      <c r="E26" s="134"/>
      <c r="F26" s="134"/>
      <c r="G26" s="134"/>
      <c r="H26" s="134"/>
      <c r="I26" s="134"/>
      <c r="J26" s="156">
        <f t="shared" si="1"/>
        <v>0</v>
      </c>
      <c r="K26" s="74"/>
    </row>
    <row r="27" spans="1:11" x14ac:dyDescent="0.2">
      <c r="A27" s="124" t="s">
        <v>303</v>
      </c>
      <c r="B27" s="75" t="s">
        <v>50</v>
      </c>
      <c r="C27" s="134"/>
      <c r="D27" s="134"/>
      <c r="E27" s="134"/>
      <c r="F27" s="134"/>
      <c r="G27" s="134"/>
      <c r="H27" s="134"/>
      <c r="I27" s="134"/>
      <c r="J27" s="156">
        <f t="shared" si="1"/>
        <v>0</v>
      </c>
      <c r="K27" s="74"/>
    </row>
    <row r="28" spans="1:11" x14ac:dyDescent="0.2">
      <c r="A28" s="124" t="s">
        <v>304</v>
      </c>
      <c r="B28" s="75" t="s">
        <v>50</v>
      </c>
      <c r="C28" s="134"/>
      <c r="D28" s="134"/>
      <c r="E28" s="134"/>
      <c r="F28" s="134"/>
      <c r="G28" s="134"/>
      <c r="H28" s="134"/>
      <c r="I28" s="134"/>
      <c r="J28" s="156">
        <f t="shared" si="1"/>
        <v>0</v>
      </c>
      <c r="K28" s="74"/>
    </row>
    <row r="29" spans="1:11" x14ac:dyDescent="0.2">
      <c r="A29" s="124" t="s">
        <v>305</v>
      </c>
      <c r="B29" s="75" t="s">
        <v>50</v>
      </c>
      <c r="C29" s="134"/>
      <c r="D29" s="134"/>
      <c r="E29" s="134"/>
      <c r="F29" s="134"/>
      <c r="G29" s="134"/>
      <c r="H29" s="134"/>
      <c r="I29" s="134"/>
      <c r="J29" s="156">
        <f t="shared" si="1"/>
        <v>0</v>
      </c>
      <c r="K29" s="74"/>
    </row>
    <row r="30" spans="1:11" x14ac:dyDescent="0.2">
      <c r="A30" s="124" t="s">
        <v>306</v>
      </c>
      <c r="B30" s="75" t="s">
        <v>50</v>
      </c>
      <c r="C30" s="134"/>
      <c r="D30" s="134"/>
      <c r="E30" s="134"/>
      <c r="F30" s="134"/>
      <c r="G30" s="134"/>
      <c r="H30" s="134"/>
      <c r="I30" s="134"/>
      <c r="J30" s="156">
        <f t="shared" si="1"/>
        <v>0</v>
      </c>
      <c r="K30" s="74"/>
    </row>
    <row r="31" spans="1:11" x14ac:dyDescent="0.2">
      <c r="A31" s="124" t="s">
        <v>307</v>
      </c>
      <c r="B31" s="75" t="s">
        <v>50</v>
      </c>
      <c r="C31" s="134"/>
      <c r="D31" s="134"/>
      <c r="E31" s="134"/>
      <c r="F31" s="134"/>
      <c r="G31" s="134"/>
      <c r="H31" s="134"/>
      <c r="I31" s="134"/>
      <c r="J31" s="156">
        <f t="shared" si="1"/>
        <v>0</v>
      </c>
      <c r="K31" s="74"/>
    </row>
    <row r="32" spans="1:11" x14ac:dyDescent="0.2">
      <c r="A32" s="124" t="s">
        <v>308</v>
      </c>
      <c r="B32" s="75" t="s">
        <v>50</v>
      </c>
      <c r="C32" s="134"/>
      <c r="D32" s="134"/>
      <c r="E32" s="134"/>
      <c r="F32" s="134"/>
      <c r="G32" s="134"/>
      <c r="H32" s="134"/>
      <c r="I32" s="134"/>
      <c r="J32" s="157">
        <f t="shared" si="1"/>
        <v>0</v>
      </c>
      <c r="K32" s="74"/>
    </row>
    <row r="33" spans="1:11" x14ac:dyDescent="0.2">
      <c r="A33" s="139"/>
      <c r="B33" s="6"/>
      <c r="C33" s="140" t="str">
        <f>+IF(C12+i04135a!C12='i04134'!D40, "","дүн зөрүүтэй байна")</f>
        <v/>
      </c>
      <c r="D33" s="140"/>
      <c r="E33" s="140"/>
      <c r="F33" s="6"/>
      <c r="G33" s="6"/>
      <c r="H33" s="6"/>
      <c r="I33" s="6"/>
      <c r="J33" s="140">
        <f>+IF(J12+i04135a!J12='i04134'!E40,0,"дүн зөрүүтэй байна")</f>
        <v>0</v>
      </c>
      <c r="K33" s="140">
        <f>+IF(K12+i04135a!K12='i04134'!I40,0,"дүн зөрүүтэй байна")</f>
        <v>0</v>
      </c>
    </row>
    <row r="34" spans="1:11" ht="25.5" customHeight="1" x14ac:dyDescent="0.2">
      <c r="A34" s="256" t="s">
        <v>309</v>
      </c>
      <c r="B34" s="256"/>
      <c r="C34" s="256"/>
      <c r="D34" s="256"/>
      <c r="E34" s="256"/>
      <c r="F34" s="256"/>
      <c r="G34" s="256"/>
      <c r="H34" s="256"/>
      <c r="I34" s="256"/>
      <c r="J34" s="256"/>
      <c r="K34" s="256"/>
    </row>
    <row r="35" spans="1:11" x14ac:dyDescent="0.2">
      <c r="A35" s="19"/>
      <c r="B35" s="125"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oiSsik7DdSAiMH2SxpXlRvFZdSDcqJed5Ue5lhDOtHv/M2RdtsBzYboj8VItZm54ofCPf3oI8Lep+BK5fPhnIQ==" saltValue="s3tQPNXq34ALj0RsW3yr+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25"/>
  <sheetViews>
    <sheetView showGridLines="0" topLeftCell="E4" zoomScale="80" zoomScaleNormal="80" workbookViewId="0">
      <selection activeCell="R12" sqref="R12"/>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60" t="s">
        <v>385</v>
      </c>
      <c r="M1" s="222"/>
      <c r="N1" s="222"/>
      <c r="O1" s="222"/>
      <c r="P1" s="222"/>
      <c r="Q1" s="222"/>
      <c r="R1" s="135"/>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22"/>
      <c r="M2" s="222"/>
      <c r="N2" s="222"/>
      <c r="O2" s="222"/>
      <c r="P2" s="222"/>
      <c r="Q2" s="222"/>
      <c r="R2" s="135"/>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22"/>
      <c r="M3" s="222"/>
      <c r="N3" s="222"/>
      <c r="O3" s="222"/>
      <c r="P3" s="222"/>
      <c r="Q3" s="222"/>
      <c r="R3" s="135"/>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5"/>
      <c r="S4" s="18"/>
      <c r="T4" s="18"/>
      <c r="U4" s="18"/>
      <c r="V4" s="18"/>
      <c r="W4" s="18"/>
      <c r="X4" s="18"/>
      <c r="Y4" s="18"/>
      <c r="Z4" s="18"/>
      <c r="AA4" s="18"/>
      <c r="AB4" s="18"/>
      <c r="AC4" s="18"/>
      <c r="AD4" s="18"/>
      <c r="AE4" s="18"/>
      <c r="AF4" s="18"/>
    </row>
    <row r="5" spans="1:32" ht="12.75" customHeight="1" x14ac:dyDescent="0.2">
      <c r="A5" s="221" t="s">
        <v>55</v>
      </c>
      <c r="B5" s="221"/>
      <c r="C5" s="221"/>
      <c r="D5" s="221"/>
      <c r="E5" s="221"/>
      <c r="F5" s="221"/>
      <c r="G5" s="221"/>
      <c r="H5" s="221"/>
      <c r="I5" s="221"/>
      <c r="J5" s="221"/>
      <c r="K5" s="221"/>
      <c r="L5" s="221"/>
      <c r="M5" s="221"/>
      <c r="N5" s="221"/>
      <c r="O5" s="221"/>
      <c r="P5" s="221"/>
      <c r="Q5" s="221"/>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23" t="str">
        <f>+i04d4a!A4</f>
        <v>Даатгалын зуучлагчийн нэр:  " ......................... " ХХК</v>
      </c>
      <c r="B7" s="224"/>
      <c r="C7" s="224"/>
      <c r="D7" s="224"/>
      <c r="E7" s="223"/>
      <c r="F7" s="224"/>
      <c r="G7" s="224"/>
      <c r="H7" s="224"/>
      <c r="I7" s="4"/>
      <c r="J7" s="246" t="str">
        <f>+i04d4a!C4</f>
        <v>…. оны .. сарын ..-ны өдөр</v>
      </c>
      <c r="K7" s="246"/>
      <c r="L7" s="246"/>
      <c r="M7" s="246"/>
      <c r="N7" s="246"/>
      <c r="O7" s="246"/>
      <c r="P7" s="246"/>
      <c r="Q7" s="246"/>
      <c r="V7" s="18"/>
      <c r="W7" s="18"/>
      <c r="X7" s="18"/>
    </row>
    <row r="8" spans="1:32" ht="12.75" customHeight="1" x14ac:dyDescent="0.2">
      <c r="A8" s="5"/>
      <c r="C8" s="20"/>
      <c r="M8" s="261"/>
      <c r="N8" s="261"/>
      <c r="O8" s="261"/>
      <c r="P8" s="261"/>
      <c r="Q8" s="261"/>
      <c r="V8" s="18"/>
      <c r="W8" s="18"/>
      <c r="X8" s="18"/>
    </row>
    <row r="9" spans="1:32" ht="12.75" customHeight="1" x14ac:dyDescent="0.2">
      <c r="A9" s="230" t="s">
        <v>3</v>
      </c>
      <c r="B9" s="230" t="s">
        <v>56</v>
      </c>
      <c r="C9" s="230" t="s">
        <v>5</v>
      </c>
      <c r="D9" s="230" t="s">
        <v>57</v>
      </c>
      <c r="E9" s="262" t="s">
        <v>58</v>
      </c>
      <c r="F9" s="262"/>
      <c r="G9" s="263"/>
      <c r="H9" s="227" t="s">
        <v>6</v>
      </c>
      <c r="I9" s="227" t="s">
        <v>7</v>
      </c>
      <c r="J9" s="247" t="s">
        <v>8</v>
      </c>
      <c r="K9" s="265"/>
      <c r="L9" s="266"/>
      <c r="M9" s="267"/>
      <c r="N9" s="227" t="s">
        <v>9</v>
      </c>
      <c r="O9" s="227" t="s">
        <v>59</v>
      </c>
      <c r="P9" s="227" t="s">
        <v>60</v>
      </c>
      <c r="Q9" s="227" t="s">
        <v>358</v>
      </c>
      <c r="R9" s="83"/>
      <c r="S9" s="6"/>
      <c r="T9" s="6"/>
      <c r="U9" s="6"/>
      <c r="V9" s="18"/>
      <c r="W9" s="18"/>
      <c r="X9" s="18"/>
      <c r="Y9" s="6"/>
      <c r="Z9" s="6"/>
      <c r="AA9" s="6"/>
      <c r="AB9" s="6"/>
      <c r="AC9" s="6"/>
      <c r="AD9" s="6"/>
      <c r="AE9" s="6"/>
      <c r="AF9" s="6"/>
    </row>
    <row r="10" spans="1:32" ht="38.25" customHeight="1" x14ac:dyDescent="0.2">
      <c r="A10" s="220"/>
      <c r="B10" s="220"/>
      <c r="C10" s="220"/>
      <c r="D10" s="230"/>
      <c r="E10" s="127" t="s">
        <v>61</v>
      </c>
      <c r="F10" s="138" t="s">
        <v>62</v>
      </c>
      <c r="G10" s="138" t="s">
        <v>63</v>
      </c>
      <c r="H10" s="264"/>
      <c r="I10" s="264"/>
      <c r="J10" s="126" t="s">
        <v>10</v>
      </c>
      <c r="K10" s="126" t="s">
        <v>358</v>
      </c>
      <c r="L10" s="126" t="s">
        <v>11</v>
      </c>
      <c r="M10" s="126" t="s">
        <v>64</v>
      </c>
      <c r="N10" s="264"/>
      <c r="O10" s="264"/>
      <c r="P10" s="264"/>
      <c r="Q10" s="264"/>
      <c r="R10" s="83"/>
      <c r="S10" s="6"/>
      <c r="T10" s="6"/>
      <c r="U10" s="6"/>
      <c r="V10" s="18"/>
      <c r="W10" s="18"/>
      <c r="X10" s="18"/>
      <c r="Y10" s="6"/>
      <c r="Z10" s="6"/>
      <c r="AA10" s="6"/>
      <c r="AB10" s="6"/>
      <c r="AC10" s="6"/>
      <c r="AD10" s="6"/>
      <c r="AE10" s="6"/>
      <c r="AF10" s="6"/>
    </row>
    <row r="11" spans="1:32" ht="12.75" customHeight="1" x14ac:dyDescent="0.2">
      <c r="A11" s="107" t="s">
        <v>13</v>
      </c>
      <c r="B11" s="107" t="s">
        <v>14</v>
      </c>
      <c r="C11" s="107" t="s">
        <v>15</v>
      </c>
      <c r="D11" s="108">
        <v>1</v>
      </c>
      <c r="E11" s="109">
        <f t="shared" ref="E11:O11" si="0">+D11+1</f>
        <v>2</v>
      </c>
      <c r="F11" s="110">
        <f t="shared" si="0"/>
        <v>3</v>
      </c>
      <c r="G11" s="110">
        <f t="shared" si="0"/>
        <v>4</v>
      </c>
      <c r="H11" s="110">
        <f t="shared" si="0"/>
        <v>5</v>
      </c>
      <c r="I11" s="110">
        <f t="shared" si="0"/>
        <v>6</v>
      </c>
      <c r="J11" s="110">
        <f t="shared" si="0"/>
        <v>7</v>
      </c>
      <c r="K11" s="110">
        <v>8</v>
      </c>
      <c r="L11" s="110">
        <v>9</v>
      </c>
      <c r="M11" s="110">
        <f t="shared" si="0"/>
        <v>10</v>
      </c>
      <c r="N11" s="110">
        <f t="shared" si="0"/>
        <v>11</v>
      </c>
      <c r="O11" s="110">
        <f t="shared" si="0"/>
        <v>12</v>
      </c>
      <c r="P11" s="110">
        <v>13</v>
      </c>
      <c r="Q11" s="110">
        <v>14</v>
      </c>
      <c r="R11" s="83"/>
      <c r="S11" s="6"/>
      <c r="T11" s="6"/>
      <c r="U11" s="6"/>
      <c r="V11" s="6"/>
      <c r="W11" s="6"/>
      <c r="X11" s="6"/>
      <c r="Y11" s="6"/>
      <c r="Z11" s="6"/>
      <c r="AA11" s="6"/>
      <c r="AB11" s="6"/>
      <c r="AC11" s="6"/>
      <c r="AD11" s="6"/>
      <c r="AE11" s="6"/>
      <c r="AF11" s="6"/>
    </row>
    <row r="12" spans="1:32" ht="12.75" customHeight="1" x14ac:dyDescent="0.2">
      <c r="A12" s="76">
        <v>1</v>
      </c>
      <c r="B12" s="77" t="s">
        <v>65</v>
      </c>
      <c r="C12" s="78">
        <v>1</v>
      </c>
      <c r="D12" s="74"/>
      <c r="E12" s="74"/>
      <c r="F12" s="74"/>
      <c r="G12" s="74"/>
      <c r="H12" s="74"/>
      <c r="I12" s="74"/>
      <c r="J12" s="204"/>
      <c r="K12" s="204"/>
      <c r="L12" s="204"/>
      <c r="M12" s="204"/>
      <c r="N12" s="74"/>
      <c r="O12" s="74"/>
      <c r="P12" s="208"/>
      <c r="Q12" s="205"/>
      <c r="R12" s="136" t="str">
        <f t="shared" ref="R12:R42" si="1">+IF(P12&gt;0,"","Ажилчдын тоо бөглөнө үү")</f>
        <v>Ажилчдын тоо бөглөнө үү</v>
      </c>
    </row>
    <row r="13" spans="1:32" ht="12.75" customHeight="1" x14ac:dyDescent="0.2">
      <c r="A13" s="76">
        <f>+A12+1</f>
        <v>2</v>
      </c>
      <c r="B13" s="77" t="s">
        <v>259</v>
      </c>
      <c r="C13" s="78">
        <f>+C12+1</f>
        <v>2</v>
      </c>
      <c r="D13" s="74"/>
      <c r="E13" s="74"/>
      <c r="F13" s="74"/>
      <c r="G13" s="74"/>
      <c r="H13" s="74"/>
      <c r="I13" s="74"/>
      <c r="J13" s="204"/>
      <c r="K13" s="204"/>
      <c r="L13" s="204"/>
      <c r="M13" s="204"/>
      <c r="N13" s="74"/>
      <c r="O13" s="74"/>
      <c r="P13" s="204"/>
      <c r="Q13" s="204"/>
      <c r="R13" s="136" t="str">
        <f t="shared" si="1"/>
        <v>Ажилчдын тоо бөглөнө үү</v>
      </c>
    </row>
    <row r="14" spans="1:32" ht="12.75" customHeight="1" x14ac:dyDescent="0.2">
      <c r="A14" s="76">
        <f t="shared" ref="A14:A42" si="2">+A13+1</f>
        <v>3</v>
      </c>
      <c r="B14" s="77" t="s">
        <v>260</v>
      </c>
      <c r="C14" s="78">
        <f t="shared" ref="C14:C42" si="3">+C13+1</f>
        <v>3</v>
      </c>
      <c r="D14" s="74"/>
      <c r="E14" s="74"/>
      <c r="F14" s="74"/>
      <c r="G14" s="74"/>
      <c r="H14" s="74"/>
      <c r="I14" s="74"/>
      <c r="J14" s="204"/>
      <c r="K14" s="204"/>
      <c r="L14" s="204"/>
      <c r="M14" s="204"/>
      <c r="N14" s="74"/>
      <c r="O14" s="74"/>
      <c r="P14" s="204"/>
      <c r="Q14" s="204"/>
      <c r="R14" s="136" t="str">
        <f t="shared" si="1"/>
        <v>Ажилчдын тоо бөглөнө үү</v>
      </c>
    </row>
    <row r="15" spans="1:32" ht="12.75" customHeight="1" x14ac:dyDescent="0.2">
      <c r="A15" s="76">
        <f t="shared" si="2"/>
        <v>4</v>
      </c>
      <c r="B15" s="77" t="s">
        <v>277</v>
      </c>
      <c r="C15" s="78">
        <f t="shared" si="3"/>
        <v>4</v>
      </c>
      <c r="D15" s="74"/>
      <c r="E15" s="74"/>
      <c r="F15" s="74"/>
      <c r="G15" s="74"/>
      <c r="H15" s="74"/>
      <c r="I15" s="74"/>
      <c r="J15" s="204"/>
      <c r="K15" s="204"/>
      <c r="L15" s="204"/>
      <c r="M15" s="204"/>
      <c r="N15" s="74"/>
      <c r="O15" s="74"/>
      <c r="P15" s="204"/>
      <c r="Q15" s="204"/>
      <c r="R15" s="136" t="str">
        <f t="shared" si="1"/>
        <v>Ажилчдын тоо бөглөнө үү</v>
      </c>
    </row>
    <row r="16" spans="1:32" ht="12.75" customHeight="1" x14ac:dyDescent="0.2">
      <c r="A16" s="76">
        <f t="shared" si="2"/>
        <v>5</v>
      </c>
      <c r="B16" s="77" t="s">
        <v>261</v>
      </c>
      <c r="C16" s="78">
        <f t="shared" si="3"/>
        <v>5</v>
      </c>
      <c r="D16" s="74"/>
      <c r="E16" s="74"/>
      <c r="F16" s="74"/>
      <c r="G16" s="74"/>
      <c r="H16" s="74"/>
      <c r="I16" s="74"/>
      <c r="J16" s="204"/>
      <c r="K16" s="204"/>
      <c r="L16" s="204"/>
      <c r="M16" s="204"/>
      <c r="N16" s="74"/>
      <c r="O16" s="74"/>
      <c r="P16" s="204"/>
      <c r="Q16" s="204"/>
      <c r="R16" s="136" t="str">
        <f t="shared" si="1"/>
        <v>Ажилчдын тоо бөглөнө үү</v>
      </c>
    </row>
    <row r="17" spans="1:18" ht="12.75" customHeight="1" x14ac:dyDescent="0.2">
      <c r="A17" s="76">
        <f t="shared" si="2"/>
        <v>6</v>
      </c>
      <c r="B17" s="77" t="s">
        <v>262</v>
      </c>
      <c r="C17" s="78">
        <f t="shared" si="3"/>
        <v>6</v>
      </c>
      <c r="D17" s="74"/>
      <c r="E17" s="74"/>
      <c r="F17" s="74"/>
      <c r="G17" s="74"/>
      <c r="H17" s="74"/>
      <c r="I17" s="74"/>
      <c r="J17" s="204"/>
      <c r="K17" s="204"/>
      <c r="L17" s="204"/>
      <c r="M17" s="204"/>
      <c r="N17" s="74"/>
      <c r="O17" s="74"/>
      <c r="P17" s="204"/>
      <c r="Q17" s="204"/>
      <c r="R17" s="136" t="str">
        <f t="shared" si="1"/>
        <v>Ажилчдын тоо бөглөнө үү</v>
      </c>
    </row>
    <row r="18" spans="1:18" ht="12.75" customHeight="1" x14ac:dyDescent="0.2">
      <c r="A18" s="76">
        <f t="shared" si="2"/>
        <v>7</v>
      </c>
      <c r="B18" s="77" t="s">
        <v>263</v>
      </c>
      <c r="C18" s="78">
        <f t="shared" si="3"/>
        <v>7</v>
      </c>
      <c r="D18" s="74"/>
      <c r="E18" s="74"/>
      <c r="F18" s="74"/>
      <c r="G18" s="74"/>
      <c r="H18" s="74"/>
      <c r="I18" s="74"/>
      <c r="J18" s="204"/>
      <c r="K18" s="204"/>
      <c r="L18" s="204"/>
      <c r="M18" s="204"/>
      <c r="N18" s="74"/>
      <c r="O18" s="74"/>
      <c r="P18" s="204"/>
      <c r="Q18" s="204"/>
      <c r="R18" s="136" t="str">
        <f t="shared" si="1"/>
        <v>Ажилчдын тоо бөглөнө үү</v>
      </c>
    </row>
    <row r="19" spans="1:18" ht="12.75" customHeight="1" x14ac:dyDescent="0.2">
      <c r="A19" s="76">
        <f t="shared" si="2"/>
        <v>8</v>
      </c>
      <c r="B19" s="77" t="s">
        <v>264</v>
      </c>
      <c r="C19" s="78">
        <f t="shared" si="3"/>
        <v>8</v>
      </c>
      <c r="D19" s="74"/>
      <c r="E19" s="74"/>
      <c r="F19" s="74"/>
      <c r="G19" s="74"/>
      <c r="H19" s="74"/>
      <c r="I19" s="74"/>
      <c r="J19" s="204"/>
      <c r="K19" s="204"/>
      <c r="L19" s="204"/>
      <c r="M19" s="204"/>
      <c r="N19" s="74"/>
      <c r="O19" s="74"/>
      <c r="P19" s="204"/>
      <c r="Q19" s="204"/>
      <c r="R19" s="136" t="str">
        <f t="shared" si="1"/>
        <v>Ажилчдын тоо бөглөнө үү</v>
      </c>
    </row>
    <row r="20" spans="1:18" ht="12.75" customHeight="1" x14ac:dyDescent="0.2">
      <c r="A20" s="76">
        <f t="shared" si="2"/>
        <v>9</v>
      </c>
      <c r="B20" s="77" t="s">
        <v>265</v>
      </c>
      <c r="C20" s="78">
        <f t="shared" si="3"/>
        <v>9</v>
      </c>
      <c r="D20" s="74"/>
      <c r="E20" s="74"/>
      <c r="F20" s="74"/>
      <c r="G20" s="74"/>
      <c r="H20" s="74"/>
      <c r="I20" s="74"/>
      <c r="J20" s="204"/>
      <c r="K20" s="204"/>
      <c r="L20" s="204"/>
      <c r="M20" s="204"/>
      <c r="N20" s="74"/>
      <c r="O20" s="74"/>
      <c r="P20" s="204"/>
      <c r="Q20" s="204"/>
      <c r="R20" s="136" t="str">
        <f t="shared" si="1"/>
        <v>Ажилчдын тоо бөглөнө үү</v>
      </c>
    </row>
    <row r="21" spans="1:18" ht="12.75" customHeight="1" x14ac:dyDescent="0.2">
      <c r="A21" s="76">
        <f t="shared" si="2"/>
        <v>10</v>
      </c>
      <c r="B21" s="77" t="s">
        <v>278</v>
      </c>
      <c r="C21" s="78">
        <f t="shared" si="3"/>
        <v>10</v>
      </c>
      <c r="D21" s="74"/>
      <c r="E21" s="74"/>
      <c r="F21" s="74"/>
      <c r="G21" s="74"/>
      <c r="H21" s="74"/>
      <c r="I21" s="74"/>
      <c r="J21" s="204"/>
      <c r="K21" s="204"/>
      <c r="L21" s="204"/>
      <c r="M21" s="204"/>
      <c r="N21" s="74"/>
      <c r="O21" s="74"/>
      <c r="P21" s="204"/>
      <c r="Q21" s="204"/>
      <c r="R21" s="136" t="str">
        <f t="shared" si="1"/>
        <v>Ажилчдын тоо бөглөнө үү</v>
      </c>
    </row>
    <row r="22" spans="1:18" ht="12.75" customHeight="1" x14ac:dyDescent="0.2">
      <c r="A22" s="76">
        <f t="shared" si="2"/>
        <v>11</v>
      </c>
      <c r="B22" s="77" t="s">
        <v>266</v>
      </c>
      <c r="C22" s="78">
        <f t="shared" si="3"/>
        <v>11</v>
      </c>
      <c r="D22" s="74"/>
      <c r="E22" s="74"/>
      <c r="F22" s="74"/>
      <c r="G22" s="74"/>
      <c r="H22" s="74"/>
      <c r="I22" s="74"/>
      <c r="J22" s="204"/>
      <c r="K22" s="204"/>
      <c r="L22" s="204"/>
      <c r="M22" s="204"/>
      <c r="N22" s="74"/>
      <c r="O22" s="74"/>
      <c r="P22" s="204"/>
      <c r="Q22" s="204"/>
      <c r="R22" s="136" t="str">
        <f t="shared" si="1"/>
        <v>Ажилчдын тоо бөглөнө үү</v>
      </c>
    </row>
    <row r="23" spans="1:18" ht="12.75" customHeight="1" x14ac:dyDescent="0.2">
      <c r="A23" s="76">
        <f t="shared" si="2"/>
        <v>12</v>
      </c>
      <c r="B23" s="77" t="s">
        <v>267</v>
      </c>
      <c r="C23" s="78">
        <f t="shared" si="3"/>
        <v>12</v>
      </c>
      <c r="D23" s="74"/>
      <c r="E23" s="74"/>
      <c r="F23" s="74"/>
      <c r="G23" s="74"/>
      <c r="H23" s="74"/>
      <c r="I23" s="74"/>
      <c r="J23" s="204"/>
      <c r="K23" s="204"/>
      <c r="L23" s="204"/>
      <c r="M23" s="204"/>
      <c r="N23" s="74"/>
      <c r="O23" s="74"/>
      <c r="P23" s="204"/>
      <c r="Q23" s="204"/>
      <c r="R23" s="136" t="str">
        <f t="shared" si="1"/>
        <v>Ажилчдын тоо бөглөнө үү</v>
      </c>
    </row>
    <row r="24" spans="1:18" ht="12.75" customHeight="1" x14ac:dyDescent="0.2">
      <c r="A24" s="76">
        <f t="shared" si="2"/>
        <v>13</v>
      </c>
      <c r="B24" s="77" t="s">
        <v>268</v>
      </c>
      <c r="C24" s="78">
        <f t="shared" si="3"/>
        <v>13</v>
      </c>
      <c r="D24" s="74"/>
      <c r="E24" s="74"/>
      <c r="F24" s="74"/>
      <c r="G24" s="74"/>
      <c r="H24" s="74"/>
      <c r="I24" s="74"/>
      <c r="J24" s="204"/>
      <c r="K24" s="204"/>
      <c r="L24" s="204"/>
      <c r="M24" s="204"/>
      <c r="N24" s="74"/>
      <c r="O24" s="74"/>
      <c r="P24" s="204"/>
      <c r="Q24" s="204"/>
      <c r="R24" s="136" t="str">
        <f t="shared" si="1"/>
        <v>Ажилчдын тоо бөглөнө үү</v>
      </c>
    </row>
    <row r="25" spans="1:18" ht="12.75" customHeight="1" x14ac:dyDescent="0.2">
      <c r="A25" s="76">
        <f t="shared" si="2"/>
        <v>14</v>
      </c>
      <c r="B25" s="77" t="s">
        <v>269</v>
      </c>
      <c r="C25" s="78">
        <f t="shared" si="3"/>
        <v>14</v>
      </c>
      <c r="D25" s="74"/>
      <c r="E25" s="74"/>
      <c r="F25" s="74"/>
      <c r="G25" s="74"/>
      <c r="H25" s="74"/>
      <c r="I25" s="74"/>
      <c r="J25" s="204"/>
      <c r="K25" s="204"/>
      <c r="L25" s="204"/>
      <c r="M25" s="204"/>
      <c r="N25" s="74"/>
      <c r="O25" s="74"/>
      <c r="P25" s="204"/>
      <c r="Q25" s="204"/>
      <c r="R25" s="136" t="str">
        <f t="shared" si="1"/>
        <v>Ажилчдын тоо бөглөнө үү</v>
      </c>
    </row>
    <row r="26" spans="1:18" ht="12.75" customHeight="1" x14ac:dyDescent="0.2">
      <c r="A26" s="76">
        <f t="shared" si="2"/>
        <v>15</v>
      </c>
      <c r="B26" s="77" t="s">
        <v>279</v>
      </c>
      <c r="C26" s="78">
        <f t="shared" si="3"/>
        <v>15</v>
      </c>
      <c r="D26" s="74"/>
      <c r="E26" s="74"/>
      <c r="F26" s="74"/>
      <c r="G26" s="74"/>
      <c r="H26" s="74"/>
      <c r="I26" s="74"/>
      <c r="J26" s="204"/>
      <c r="K26" s="204"/>
      <c r="L26" s="204"/>
      <c r="M26" s="204"/>
      <c r="N26" s="74"/>
      <c r="O26" s="74"/>
      <c r="P26" s="204"/>
      <c r="Q26" s="204"/>
      <c r="R26" s="136" t="str">
        <f t="shared" si="1"/>
        <v>Ажилчдын тоо бөглөнө үү</v>
      </c>
    </row>
    <row r="27" spans="1:18" ht="12.75" customHeight="1" x14ac:dyDescent="0.2">
      <c r="A27" s="76">
        <f t="shared" si="2"/>
        <v>16</v>
      </c>
      <c r="B27" s="77" t="s">
        <v>270</v>
      </c>
      <c r="C27" s="78">
        <f t="shared" si="3"/>
        <v>16</v>
      </c>
      <c r="D27" s="74"/>
      <c r="E27" s="74"/>
      <c r="F27" s="74"/>
      <c r="G27" s="74"/>
      <c r="H27" s="74"/>
      <c r="I27" s="74"/>
      <c r="J27" s="204"/>
      <c r="K27" s="204"/>
      <c r="L27" s="204"/>
      <c r="M27" s="204"/>
      <c r="N27" s="74"/>
      <c r="O27" s="74"/>
      <c r="P27" s="204"/>
      <c r="Q27" s="204"/>
      <c r="R27" s="136" t="str">
        <f t="shared" si="1"/>
        <v>Ажилчдын тоо бөглөнө үү</v>
      </c>
    </row>
    <row r="28" spans="1:18" ht="12.75" customHeight="1" x14ac:dyDescent="0.2">
      <c r="A28" s="76">
        <f t="shared" si="2"/>
        <v>17</v>
      </c>
      <c r="B28" s="77" t="s">
        <v>280</v>
      </c>
      <c r="C28" s="78">
        <f t="shared" si="3"/>
        <v>17</v>
      </c>
      <c r="D28" s="74"/>
      <c r="E28" s="74"/>
      <c r="F28" s="74"/>
      <c r="G28" s="74"/>
      <c r="H28" s="74"/>
      <c r="I28" s="74"/>
      <c r="J28" s="204"/>
      <c r="K28" s="204"/>
      <c r="L28" s="204"/>
      <c r="M28" s="204"/>
      <c r="N28" s="74"/>
      <c r="O28" s="74"/>
      <c r="P28" s="204"/>
      <c r="Q28" s="204"/>
      <c r="R28" s="136" t="str">
        <f t="shared" si="1"/>
        <v>Ажилчдын тоо бөглөнө үү</v>
      </c>
    </row>
    <row r="29" spans="1:18" ht="12.75" customHeight="1" x14ac:dyDescent="0.2">
      <c r="A29" s="76">
        <f t="shared" si="2"/>
        <v>18</v>
      </c>
      <c r="B29" s="77" t="s">
        <v>271</v>
      </c>
      <c r="C29" s="78">
        <f t="shared" si="3"/>
        <v>18</v>
      </c>
      <c r="D29" s="74"/>
      <c r="E29" s="74"/>
      <c r="F29" s="74"/>
      <c r="G29" s="74"/>
      <c r="H29" s="74"/>
      <c r="I29" s="74"/>
      <c r="J29" s="204"/>
      <c r="K29" s="204"/>
      <c r="L29" s="204"/>
      <c r="M29" s="204"/>
      <c r="N29" s="74"/>
      <c r="O29" s="74"/>
      <c r="P29" s="204"/>
      <c r="Q29" s="204"/>
      <c r="R29" s="136" t="str">
        <f t="shared" si="1"/>
        <v>Ажилчдын тоо бөглөнө үү</v>
      </c>
    </row>
    <row r="30" spans="1:18" ht="12.75" customHeight="1" x14ac:dyDescent="0.2">
      <c r="A30" s="76">
        <f t="shared" si="2"/>
        <v>19</v>
      </c>
      <c r="B30" s="77" t="s">
        <v>272</v>
      </c>
      <c r="C30" s="78">
        <f t="shared" si="3"/>
        <v>19</v>
      </c>
      <c r="D30" s="74"/>
      <c r="E30" s="74"/>
      <c r="F30" s="74"/>
      <c r="G30" s="74"/>
      <c r="H30" s="74"/>
      <c r="I30" s="74"/>
      <c r="J30" s="204"/>
      <c r="K30" s="204"/>
      <c r="L30" s="204"/>
      <c r="M30" s="204"/>
      <c r="N30" s="74"/>
      <c r="O30" s="74"/>
      <c r="P30" s="204"/>
      <c r="Q30" s="204"/>
      <c r="R30" s="136" t="str">
        <f t="shared" si="1"/>
        <v>Ажилчдын тоо бөглөнө үү</v>
      </c>
    </row>
    <row r="31" spans="1:18" ht="12.75" customHeight="1" x14ac:dyDescent="0.2">
      <c r="A31" s="76">
        <f t="shared" si="2"/>
        <v>20</v>
      </c>
      <c r="B31" s="77" t="s">
        <v>281</v>
      </c>
      <c r="C31" s="78">
        <f t="shared" si="3"/>
        <v>20</v>
      </c>
      <c r="D31" s="74"/>
      <c r="E31" s="74"/>
      <c r="F31" s="74"/>
      <c r="G31" s="74"/>
      <c r="H31" s="74"/>
      <c r="I31" s="74"/>
      <c r="J31" s="204"/>
      <c r="K31" s="204"/>
      <c r="L31" s="204"/>
      <c r="M31" s="204"/>
      <c r="N31" s="74"/>
      <c r="O31" s="74"/>
      <c r="P31" s="204"/>
      <c r="Q31" s="204"/>
      <c r="R31" s="136" t="str">
        <f t="shared" si="1"/>
        <v>Ажилчдын тоо бөглөнө үү</v>
      </c>
    </row>
    <row r="32" spans="1:18" ht="12.75" customHeight="1" x14ac:dyDescent="0.2">
      <c r="A32" s="76">
        <f t="shared" si="2"/>
        <v>21</v>
      </c>
      <c r="B32" s="77" t="s">
        <v>273</v>
      </c>
      <c r="C32" s="78">
        <f t="shared" si="3"/>
        <v>21</v>
      </c>
      <c r="D32" s="74"/>
      <c r="E32" s="74"/>
      <c r="F32" s="74"/>
      <c r="G32" s="74"/>
      <c r="H32" s="74"/>
      <c r="I32" s="74"/>
      <c r="J32" s="204"/>
      <c r="K32" s="204"/>
      <c r="L32" s="204"/>
      <c r="M32" s="204"/>
      <c r="N32" s="74"/>
      <c r="O32" s="74"/>
      <c r="P32" s="204"/>
      <c r="Q32" s="204"/>
      <c r="R32" s="136" t="str">
        <f t="shared" si="1"/>
        <v>Ажилчдын тоо бөглөнө үү</v>
      </c>
    </row>
    <row r="33" spans="1:18" ht="12.75" customHeight="1" x14ac:dyDescent="0.2">
      <c r="A33" s="76">
        <f t="shared" si="2"/>
        <v>22</v>
      </c>
      <c r="B33" s="77" t="s">
        <v>274</v>
      </c>
      <c r="C33" s="78">
        <f t="shared" si="3"/>
        <v>22</v>
      </c>
      <c r="D33" s="74"/>
      <c r="E33" s="74"/>
      <c r="F33" s="74"/>
      <c r="G33" s="74"/>
      <c r="H33" s="74"/>
      <c r="I33" s="74"/>
      <c r="J33" s="204"/>
      <c r="K33" s="204"/>
      <c r="L33" s="204"/>
      <c r="M33" s="204"/>
      <c r="N33" s="74"/>
      <c r="O33" s="74"/>
      <c r="P33" s="204"/>
      <c r="Q33" s="204"/>
      <c r="R33" s="136" t="str">
        <f t="shared" si="1"/>
        <v>Ажилчдын тоо бөглөнө үү</v>
      </c>
    </row>
    <row r="34" spans="1:18" ht="12.75" customHeight="1" x14ac:dyDescent="0.2">
      <c r="A34" s="76">
        <f t="shared" si="2"/>
        <v>23</v>
      </c>
      <c r="B34" s="77" t="s">
        <v>275</v>
      </c>
      <c r="C34" s="78">
        <f t="shared" si="3"/>
        <v>23</v>
      </c>
      <c r="D34" s="74"/>
      <c r="E34" s="74"/>
      <c r="F34" s="74"/>
      <c r="G34" s="74"/>
      <c r="H34" s="74"/>
      <c r="I34" s="74"/>
      <c r="J34" s="204"/>
      <c r="K34" s="204"/>
      <c r="L34" s="204"/>
      <c r="M34" s="204"/>
      <c r="N34" s="74"/>
      <c r="O34" s="74"/>
      <c r="P34" s="204"/>
      <c r="Q34" s="204"/>
      <c r="R34" s="136" t="str">
        <f t="shared" si="1"/>
        <v>Ажилчдын тоо бөглөнө үү</v>
      </c>
    </row>
    <row r="35" spans="1:18" ht="12.75" customHeight="1" x14ac:dyDescent="0.2">
      <c r="A35" s="76">
        <f t="shared" si="2"/>
        <v>24</v>
      </c>
      <c r="B35" s="77" t="s">
        <v>387</v>
      </c>
      <c r="C35" s="78">
        <f t="shared" si="3"/>
        <v>24</v>
      </c>
      <c r="D35" s="74"/>
      <c r="E35" s="74"/>
      <c r="F35" s="74"/>
      <c r="G35" s="74"/>
      <c r="H35" s="74"/>
      <c r="I35" s="74"/>
      <c r="J35" s="204"/>
      <c r="K35" s="204"/>
      <c r="L35" s="204"/>
      <c r="M35" s="204"/>
      <c r="N35" s="74"/>
      <c r="O35" s="74"/>
      <c r="P35" s="204"/>
      <c r="Q35" s="204"/>
      <c r="R35" s="136" t="str">
        <f t="shared" si="1"/>
        <v>Ажилчдын тоо бөглөнө үү</v>
      </c>
    </row>
    <row r="36" spans="1:18" ht="12.75" customHeight="1" x14ac:dyDescent="0.2">
      <c r="A36" s="76">
        <f t="shared" si="2"/>
        <v>25</v>
      </c>
      <c r="B36" s="77" t="s">
        <v>276</v>
      </c>
      <c r="C36" s="78">
        <f t="shared" si="3"/>
        <v>25</v>
      </c>
      <c r="D36" s="74"/>
      <c r="E36" s="74"/>
      <c r="F36" s="74"/>
      <c r="G36" s="74"/>
      <c r="H36" s="74"/>
      <c r="I36" s="74"/>
      <c r="J36" s="204"/>
      <c r="K36" s="204"/>
      <c r="L36" s="204"/>
      <c r="M36" s="204"/>
      <c r="N36" s="74"/>
      <c r="O36" s="74"/>
      <c r="P36" s="204"/>
      <c r="Q36" s="204"/>
      <c r="R36" s="136" t="str">
        <f t="shared" si="1"/>
        <v>Ажилчдын тоо бөглөнө үү</v>
      </c>
    </row>
    <row r="37" spans="1:18" ht="12.75" customHeight="1" x14ac:dyDescent="0.2">
      <c r="A37" s="76">
        <f t="shared" si="2"/>
        <v>26</v>
      </c>
      <c r="B37" s="77" t="s">
        <v>282</v>
      </c>
      <c r="C37" s="78">
        <f t="shared" si="3"/>
        <v>26</v>
      </c>
      <c r="D37" s="74"/>
      <c r="E37" s="74"/>
      <c r="F37" s="74"/>
      <c r="G37" s="74"/>
      <c r="H37" s="74"/>
      <c r="I37" s="74"/>
      <c r="J37" s="204"/>
      <c r="K37" s="204"/>
      <c r="L37" s="204"/>
      <c r="M37" s="204"/>
      <c r="N37" s="74"/>
      <c r="O37" s="74"/>
      <c r="P37" s="204"/>
      <c r="Q37" s="204"/>
      <c r="R37" s="136" t="str">
        <f t="shared" si="1"/>
        <v>Ажилчдын тоо бөглөнө үү</v>
      </c>
    </row>
    <row r="38" spans="1:18" ht="12.75" customHeight="1" x14ac:dyDescent="0.2">
      <c r="A38" s="76">
        <f t="shared" si="2"/>
        <v>27</v>
      </c>
      <c r="B38" s="77" t="s">
        <v>283</v>
      </c>
      <c r="C38" s="78">
        <f t="shared" si="3"/>
        <v>27</v>
      </c>
      <c r="D38" s="74"/>
      <c r="E38" s="74"/>
      <c r="F38" s="74"/>
      <c r="G38" s="74"/>
      <c r="H38" s="74"/>
      <c r="I38" s="74"/>
      <c r="J38" s="204"/>
      <c r="K38" s="204"/>
      <c r="L38" s="204"/>
      <c r="M38" s="204"/>
      <c r="N38" s="74"/>
      <c r="O38" s="74"/>
      <c r="P38" s="204"/>
      <c r="Q38" s="204"/>
      <c r="R38" s="136" t="str">
        <f t="shared" si="1"/>
        <v>Ажилчдын тоо бөглөнө үү</v>
      </c>
    </row>
    <row r="39" spans="1:18" ht="12.75" customHeight="1" x14ac:dyDescent="0.2">
      <c r="A39" s="76">
        <f t="shared" si="2"/>
        <v>28</v>
      </c>
      <c r="B39" s="77" t="s">
        <v>284</v>
      </c>
      <c r="C39" s="78">
        <f t="shared" si="3"/>
        <v>28</v>
      </c>
      <c r="D39" s="74"/>
      <c r="E39" s="74"/>
      <c r="F39" s="74"/>
      <c r="G39" s="74"/>
      <c r="H39" s="74"/>
      <c r="I39" s="74"/>
      <c r="J39" s="204"/>
      <c r="K39" s="204"/>
      <c r="L39" s="204"/>
      <c r="M39" s="204"/>
      <c r="N39" s="74"/>
      <c r="O39" s="74"/>
      <c r="P39" s="204"/>
      <c r="Q39" s="204"/>
      <c r="R39" s="136" t="str">
        <f t="shared" si="1"/>
        <v>Ажилчдын тоо бөглөнө үү</v>
      </c>
    </row>
    <row r="40" spans="1:18" ht="12.75" customHeight="1" x14ac:dyDescent="0.2">
      <c r="A40" s="76">
        <f t="shared" si="2"/>
        <v>29</v>
      </c>
      <c r="B40" s="77" t="s">
        <v>285</v>
      </c>
      <c r="C40" s="78">
        <f t="shared" si="3"/>
        <v>29</v>
      </c>
      <c r="D40" s="74"/>
      <c r="E40" s="74"/>
      <c r="F40" s="74"/>
      <c r="G40" s="74"/>
      <c r="H40" s="74"/>
      <c r="I40" s="74"/>
      <c r="J40" s="204"/>
      <c r="K40" s="204"/>
      <c r="L40" s="204"/>
      <c r="M40" s="204"/>
      <c r="N40" s="74"/>
      <c r="O40" s="74"/>
      <c r="P40" s="204"/>
      <c r="Q40" s="204"/>
      <c r="R40" s="136" t="str">
        <f t="shared" si="1"/>
        <v>Ажилчдын тоо бөглөнө үү</v>
      </c>
    </row>
    <row r="41" spans="1:18" ht="12.75" customHeight="1" x14ac:dyDescent="0.2">
      <c r="A41" s="76">
        <f t="shared" si="2"/>
        <v>30</v>
      </c>
      <c r="B41" s="77" t="s">
        <v>286</v>
      </c>
      <c r="C41" s="78">
        <f t="shared" si="3"/>
        <v>30</v>
      </c>
      <c r="D41" s="74"/>
      <c r="E41" s="74"/>
      <c r="F41" s="74"/>
      <c r="G41" s="74"/>
      <c r="H41" s="74"/>
      <c r="I41" s="74"/>
      <c r="J41" s="204"/>
      <c r="K41" s="204"/>
      <c r="L41" s="204"/>
      <c r="M41" s="204"/>
      <c r="N41" s="74"/>
      <c r="O41" s="74"/>
      <c r="P41" s="204"/>
      <c r="Q41" s="204"/>
      <c r="R41" s="136" t="str">
        <f t="shared" si="1"/>
        <v>Ажилчдын тоо бөглөнө үү</v>
      </c>
    </row>
    <row r="42" spans="1:18" ht="12.75" customHeight="1" x14ac:dyDescent="0.2">
      <c r="A42" s="76">
        <f t="shared" si="2"/>
        <v>31</v>
      </c>
      <c r="B42" s="77" t="s">
        <v>287</v>
      </c>
      <c r="C42" s="78">
        <f t="shared" si="3"/>
        <v>31</v>
      </c>
      <c r="D42" s="74"/>
      <c r="E42" s="74"/>
      <c r="F42" s="74"/>
      <c r="G42" s="74"/>
      <c r="H42" s="74"/>
      <c r="I42" s="74"/>
      <c r="J42" s="204"/>
      <c r="K42" s="204"/>
      <c r="L42" s="204"/>
      <c r="M42" s="204"/>
      <c r="N42" s="74"/>
      <c r="O42" s="74"/>
      <c r="P42" s="204"/>
      <c r="Q42" s="204"/>
      <c r="R42" s="136" t="str">
        <f t="shared" si="1"/>
        <v>Ажилчдын тоо бөглөнө үү</v>
      </c>
    </row>
    <row r="43" spans="1:18" ht="12.75" x14ac:dyDescent="0.2">
      <c r="A43" s="258" t="s">
        <v>386</v>
      </c>
      <c r="B43" s="259"/>
      <c r="C43" s="111">
        <f>+C42+1</f>
        <v>32</v>
      </c>
      <c r="D43" s="112">
        <f>+SUM(D12:D42)</f>
        <v>0</v>
      </c>
      <c r="E43" s="112">
        <f t="shared" ref="E43:Q43" si="4">+SUM(E12:E42)</f>
        <v>0</v>
      </c>
      <c r="F43" s="112">
        <f t="shared" si="4"/>
        <v>0</v>
      </c>
      <c r="G43" s="112">
        <f t="shared" si="4"/>
        <v>0</v>
      </c>
      <c r="H43" s="112">
        <f t="shared" si="4"/>
        <v>0</v>
      </c>
      <c r="I43" s="112">
        <f t="shared" si="4"/>
        <v>0</v>
      </c>
      <c r="J43" s="209">
        <f t="shared" si="4"/>
        <v>0</v>
      </c>
      <c r="K43" s="209">
        <f t="shared" si="4"/>
        <v>0</v>
      </c>
      <c r="L43" s="209">
        <f t="shared" si="4"/>
        <v>0</v>
      </c>
      <c r="M43" s="209">
        <f t="shared" si="4"/>
        <v>0</v>
      </c>
      <c r="N43" s="112">
        <f t="shared" si="4"/>
        <v>0</v>
      </c>
      <c r="O43" s="112">
        <f t="shared" si="4"/>
        <v>0</v>
      </c>
      <c r="P43" s="210">
        <f t="shared" si="4"/>
        <v>0</v>
      </c>
      <c r="Q43" s="210">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1">
        <f>+D43-i04d4a!D28</f>
        <v>0</v>
      </c>
      <c r="E45" s="141">
        <f>+E43-i04d4a!D9</f>
        <v>0</v>
      </c>
      <c r="F45" s="141">
        <f>+F43-i04d4a!D22-i04d4a!D25</f>
        <v>0</v>
      </c>
      <c r="G45" s="141">
        <f>+G43-i04d4a!D19</f>
        <v>0</v>
      </c>
      <c r="H45" s="141">
        <f>+H43-'i04134'!D40</f>
        <v>0</v>
      </c>
      <c r="I45" s="141">
        <f>+I43-'i04134'!E40</f>
        <v>0</v>
      </c>
      <c r="J45" s="141">
        <f>+J43-'i04134'!F40</f>
        <v>0</v>
      </c>
      <c r="K45" s="141"/>
      <c r="L45" s="141">
        <f>+L43-'i04134'!G40</f>
        <v>0</v>
      </c>
      <c r="M45" s="142"/>
      <c r="N45" s="141">
        <f>+N43-'i04134'!I40</f>
        <v>0</v>
      </c>
      <c r="O45" s="141" t="str">
        <f>IF('i04136'!O43=SUM(i04d4b!D10:D14,SUMIF(i04d4b!D19:D23,"&gt;0",i04d4b!D19:D23)), "-","дүн зөрүүтэй байна")</f>
        <v>-</v>
      </c>
      <c r="P45" s="141"/>
      <c r="Q45" s="141"/>
    </row>
    <row r="46" spans="1:18" ht="12.75" customHeight="1" x14ac:dyDescent="0.2">
      <c r="A46" s="20"/>
      <c r="B46" s="243" t="s">
        <v>404</v>
      </c>
      <c r="C46" s="257"/>
      <c r="D46" s="257"/>
      <c r="E46" s="257"/>
      <c r="F46" s="257"/>
      <c r="G46" s="257"/>
      <c r="H46" s="257"/>
      <c r="I46" s="257"/>
      <c r="J46" s="257"/>
      <c r="K46" s="257"/>
      <c r="L46" s="141"/>
      <c r="M46" s="142"/>
      <c r="N46" s="141"/>
      <c r="O46" s="141"/>
      <c r="P46" s="141"/>
      <c r="Q46" s="141"/>
    </row>
    <row r="47" spans="1:18" ht="12.75" customHeight="1" x14ac:dyDescent="0.2">
      <c r="A47" s="20"/>
      <c r="B47" s="257"/>
      <c r="C47" s="257"/>
      <c r="D47" s="257"/>
      <c r="E47" s="257"/>
      <c r="F47" s="257"/>
      <c r="G47" s="257"/>
      <c r="H47" s="257"/>
      <c r="I47" s="257"/>
      <c r="J47" s="257"/>
      <c r="K47" s="257"/>
      <c r="L47" s="141"/>
      <c r="M47" s="142"/>
      <c r="N47" s="141"/>
      <c r="O47" s="141"/>
      <c r="P47" s="141"/>
      <c r="Q47" s="141"/>
    </row>
    <row r="48" spans="1:18" ht="12.75" customHeight="1" x14ac:dyDescent="0.2">
      <c r="A48" s="20"/>
      <c r="B48" s="257"/>
      <c r="C48" s="257"/>
      <c r="D48" s="257"/>
      <c r="E48" s="257"/>
      <c r="F48" s="257"/>
      <c r="G48" s="257"/>
      <c r="H48" s="257"/>
      <c r="I48" s="257"/>
      <c r="J48" s="257"/>
      <c r="K48" s="257"/>
      <c r="L48" s="141"/>
      <c r="M48" s="142"/>
      <c r="N48" s="141"/>
      <c r="O48" s="141"/>
      <c r="P48" s="141"/>
      <c r="Q48" s="141"/>
    </row>
    <row r="49" spans="1:17" ht="12.75" customHeight="1" x14ac:dyDescent="0.2">
      <c r="A49" s="20"/>
      <c r="B49" s="257"/>
      <c r="C49" s="257"/>
      <c r="D49" s="257"/>
      <c r="E49" s="257"/>
      <c r="F49" s="257"/>
      <c r="G49" s="257"/>
      <c r="H49" s="257"/>
      <c r="I49" s="257"/>
      <c r="J49" s="257"/>
      <c r="K49" s="257"/>
      <c r="L49" s="141"/>
      <c r="M49" s="142"/>
      <c r="N49" s="141"/>
      <c r="O49" s="141"/>
      <c r="P49" s="141"/>
      <c r="Q49" s="141"/>
    </row>
    <row r="50" spans="1:17" ht="12.75" customHeight="1" x14ac:dyDescent="0.2">
      <c r="A50" s="20"/>
      <c r="B50" s="257"/>
      <c r="C50" s="257"/>
      <c r="D50" s="257"/>
      <c r="E50" s="257"/>
      <c r="F50" s="257"/>
      <c r="G50" s="257"/>
      <c r="H50" s="257"/>
      <c r="I50" s="257"/>
      <c r="J50" s="257"/>
      <c r="K50" s="257"/>
      <c r="L50" s="141"/>
      <c r="M50" s="142"/>
      <c r="N50" s="141"/>
      <c r="O50" s="141"/>
      <c r="P50" s="141"/>
      <c r="Q50" s="141"/>
    </row>
    <row r="51" spans="1:17" ht="12.75" customHeight="1" x14ac:dyDescent="0.2">
      <c r="A51" s="20"/>
      <c r="B51" s="257"/>
      <c r="C51" s="257"/>
      <c r="D51" s="257"/>
      <c r="E51" s="257"/>
      <c r="F51" s="257"/>
      <c r="G51" s="257"/>
      <c r="H51" s="257"/>
      <c r="I51" s="257"/>
      <c r="J51" s="257"/>
      <c r="K51" s="257"/>
      <c r="L51" s="141"/>
      <c r="M51" s="142"/>
      <c r="N51" s="141"/>
      <c r="O51" s="141"/>
      <c r="P51" s="141"/>
      <c r="Q51" s="141"/>
    </row>
    <row r="52" spans="1:17" ht="3.75" customHeight="1" x14ac:dyDescent="0.2">
      <c r="A52" s="20"/>
      <c r="B52" s="257"/>
      <c r="C52" s="257"/>
      <c r="D52" s="257"/>
      <c r="E52" s="257"/>
      <c r="F52" s="257"/>
      <c r="G52" s="257"/>
      <c r="H52" s="257"/>
      <c r="I52" s="257"/>
      <c r="J52" s="257"/>
      <c r="K52" s="257"/>
      <c r="L52" s="141"/>
      <c r="M52" s="142"/>
      <c r="N52" s="141"/>
      <c r="O52" s="141"/>
      <c r="P52" s="141"/>
      <c r="Q52" s="141"/>
    </row>
    <row r="53" spans="1:17" ht="12.75" hidden="1" customHeight="1" x14ac:dyDescent="0.2">
      <c r="A53" s="20"/>
      <c r="B53" s="257"/>
      <c r="C53" s="257"/>
      <c r="D53" s="257"/>
      <c r="E53" s="257"/>
      <c r="F53" s="257"/>
      <c r="G53" s="257"/>
      <c r="H53" s="257"/>
      <c r="I53" s="257"/>
      <c r="J53" s="257"/>
      <c r="K53" s="257"/>
      <c r="L53" s="141"/>
      <c r="M53" s="142"/>
      <c r="N53" s="141"/>
      <c r="O53" s="141"/>
      <c r="P53" s="141"/>
      <c r="Q53" s="141"/>
    </row>
    <row r="54" spans="1:17" ht="12.75" hidden="1" customHeight="1" x14ac:dyDescent="0.2">
      <c r="A54" s="20"/>
      <c r="B54" s="257"/>
      <c r="C54" s="257"/>
      <c r="D54" s="257"/>
      <c r="E54" s="257"/>
      <c r="F54" s="257"/>
      <c r="G54" s="257"/>
      <c r="H54" s="257"/>
      <c r="I54" s="257"/>
      <c r="J54" s="257"/>
      <c r="K54" s="257"/>
      <c r="L54" s="141"/>
      <c r="M54" s="142"/>
      <c r="N54" s="141"/>
      <c r="O54" s="141"/>
      <c r="P54" s="141"/>
      <c r="Q54" s="141"/>
    </row>
    <row r="55" spans="1:17" ht="12.75" hidden="1" customHeight="1" x14ac:dyDescent="0.2">
      <c r="A55" s="20"/>
      <c r="B55" s="257"/>
      <c r="C55" s="257"/>
      <c r="D55" s="257"/>
      <c r="E55" s="257"/>
      <c r="F55" s="257"/>
      <c r="G55" s="257"/>
      <c r="H55" s="257"/>
      <c r="I55" s="257"/>
      <c r="J55" s="257"/>
      <c r="K55" s="257"/>
      <c r="L55" s="141"/>
      <c r="M55" s="142"/>
      <c r="N55" s="141"/>
      <c r="O55" s="141"/>
      <c r="P55" s="141"/>
      <c r="Q55" s="141"/>
    </row>
    <row r="56" spans="1:17" ht="12.75" hidden="1" customHeight="1" x14ac:dyDescent="0.2">
      <c r="A56" s="20"/>
      <c r="B56" s="257"/>
      <c r="C56" s="257"/>
      <c r="D56" s="257"/>
      <c r="E56" s="257"/>
      <c r="F56" s="257"/>
      <c r="G56" s="257"/>
      <c r="H56" s="257"/>
      <c r="I56" s="257"/>
      <c r="J56" s="257"/>
      <c r="K56" s="257"/>
      <c r="L56" s="141"/>
      <c r="M56" s="142"/>
      <c r="N56" s="141"/>
      <c r="O56" s="141"/>
      <c r="P56" s="141"/>
      <c r="Q56" s="141"/>
    </row>
    <row r="57" spans="1:17" ht="12.75" customHeight="1" x14ac:dyDescent="0.2">
      <c r="A57" s="20"/>
      <c r="C57" s="83"/>
      <c r="D57" s="141"/>
      <c r="E57" s="141"/>
      <c r="F57" s="141"/>
      <c r="G57" s="141"/>
      <c r="H57" s="141"/>
      <c r="I57" s="141"/>
      <c r="J57" s="141"/>
      <c r="K57" s="141"/>
      <c r="L57" s="141"/>
      <c r="M57" s="142"/>
      <c r="N57" s="141"/>
      <c r="O57" s="141"/>
      <c r="P57" s="141"/>
      <c r="Q57" s="141"/>
    </row>
    <row r="58" spans="1:17" ht="12.75" customHeight="1" x14ac:dyDescent="0.2">
      <c r="A58" s="19"/>
      <c r="B58" s="71" t="str">
        <f>+i04d4a!B64</f>
        <v>тамга тэмдэг</v>
      </c>
      <c r="C58" s="6"/>
      <c r="D58" s="6"/>
      <c r="E58" s="6"/>
      <c r="F58" s="6"/>
      <c r="G58" s="6"/>
      <c r="H58" s="6"/>
    </row>
    <row r="59" spans="1:17" ht="12.75" customHeight="1" x14ac:dyDescent="0.2">
      <c r="B59" s="6"/>
      <c r="C59" s="6"/>
      <c r="D59" s="6"/>
      <c r="E59" s="6"/>
      <c r="F59" s="6"/>
      <c r="G59" s="6"/>
      <c r="H59" s="6"/>
      <c r="J59" s="79"/>
      <c r="K59" s="79"/>
    </row>
    <row r="60" spans="1:17" ht="12.75" customHeight="1" x14ac:dyDescent="0.2">
      <c r="B60" s="6" t="str">
        <f>+i04d4a!B66</f>
        <v xml:space="preserve">ТАЙЛАН ГАРГАСАН:    </v>
      </c>
      <c r="C60" s="6"/>
      <c r="D60" s="6"/>
      <c r="E60" s="6"/>
      <c r="F60" s="6"/>
      <c r="G60" s="6"/>
      <c r="H60" s="6"/>
    </row>
    <row r="61" spans="1:17" ht="12.75" customHeight="1" x14ac:dyDescent="0.2">
      <c r="B61" s="6"/>
      <c r="G61" s="6"/>
      <c r="H61" s="6"/>
      <c r="I61" s="79"/>
    </row>
    <row r="62" spans="1:17" ht="12.75" customHeight="1" x14ac:dyDescent="0.2">
      <c r="A62" s="20"/>
      <c r="B62" s="1" t="str">
        <f>+i04d4a!B68</f>
        <v xml:space="preserve"> Гүйцэтгэх захирал</v>
      </c>
      <c r="D62" s="1" t="str">
        <f>+i04d4a!C68</f>
        <v xml:space="preserve">/…………………./   </v>
      </c>
      <c r="F62" s="1" t="str">
        <f>+i04d4a!D68</f>
        <v>/............................../</v>
      </c>
      <c r="G62" s="6"/>
      <c r="H62" s="6"/>
    </row>
    <row r="63" spans="1:17" ht="12.75" customHeight="1" x14ac:dyDescent="0.2">
      <c r="A63" s="20"/>
      <c r="G63" s="6"/>
      <c r="H63" s="6"/>
    </row>
    <row r="64" spans="1:17" ht="12.75" customHeight="1" x14ac:dyDescent="0.2">
      <c r="A64" s="20"/>
      <c r="B64" s="1" t="str">
        <f>+i04d4a!B70</f>
        <v xml:space="preserve"> Ерөнхий нягтлан бодогч  </v>
      </c>
      <c r="D64" s="1" t="str">
        <f>+i04d4a!C70</f>
        <v xml:space="preserve">/…………………./   </v>
      </c>
      <c r="F64" s="1" t="str">
        <f>+i04d4a!D70</f>
        <v>/............................../</v>
      </c>
      <c r="G64" s="6"/>
      <c r="H64" s="6"/>
    </row>
    <row r="65" spans="1:8" ht="12.75" customHeight="1" x14ac:dyDescent="0.2">
      <c r="A65" s="20"/>
      <c r="G65" s="6"/>
      <c r="H65" s="6"/>
    </row>
    <row r="66" spans="1:8" ht="12.75" customHeight="1" x14ac:dyDescent="0.2">
      <c r="A66" s="20"/>
      <c r="B66" s="1" t="str">
        <f>+i04d4a!B72</f>
        <v>.........................................................</v>
      </c>
      <c r="C66" s="20"/>
      <c r="D66" s="1" t="str">
        <f>+i04d4a!C72</f>
        <v xml:space="preserve">/…………………./   </v>
      </c>
      <c r="F66" s="1" t="str">
        <f>+i04d4a!D72</f>
        <v>/............................../</v>
      </c>
      <c r="G66" s="20"/>
    </row>
    <row r="67" spans="1:8" ht="12.75" customHeight="1" x14ac:dyDescent="0.2">
      <c r="A67" s="20"/>
      <c r="B67" s="6"/>
      <c r="C67" s="20"/>
    </row>
    <row r="68" spans="1:8" ht="12.75" customHeight="1" x14ac:dyDescent="0.2">
      <c r="A68" s="20"/>
      <c r="B68" s="6"/>
      <c r="C68" s="20"/>
    </row>
    <row r="69" spans="1:8" ht="12.75" customHeight="1" x14ac:dyDescent="0.2">
      <c r="A69" s="20"/>
      <c r="B69" s="6"/>
      <c r="C69" s="20"/>
    </row>
    <row r="70" spans="1:8" ht="12.75" customHeight="1" x14ac:dyDescent="0.2">
      <c r="A70" s="20"/>
      <c r="B70" s="6"/>
      <c r="C70" s="20"/>
    </row>
    <row r="71" spans="1:8" ht="12.75" customHeight="1" x14ac:dyDescent="0.2">
      <c r="A71" s="20"/>
      <c r="B71" s="6"/>
      <c r="C71" s="20"/>
    </row>
    <row r="72" spans="1:8" ht="12.75" customHeight="1" x14ac:dyDescent="0.2">
      <c r="A72" s="20"/>
      <c r="B72" s="6"/>
      <c r="C72" s="20"/>
    </row>
    <row r="73" spans="1:8" ht="12.75" customHeight="1" x14ac:dyDescent="0.2">
      <c r="A73" s="20"/>
      <c r="B73" s="6"/>
      <c r="C73" s="20"/>
    </row>
    <row r="74" spans="1:8" ht="12.75" customHeight="1" x14ac:dyDescent="0.2">
      <c r="A74" s="20"/>
      <c r="B74" s="6"/>
      <c r="C74" s="20"/>
    </row>
    <row r="75" spans="1:8" ht="12.75" customHeight="1" x14ac:dyDescent="0.2">
      <c r="A75" s="20"/>
      <c r="B75" s="6"/>
      <c r="C75" s="20"/>
    </row>
    <row r="76" spans="1:8" ht="12.75" customHeight="1" x14ac:dyDescent="0.2">
      <c r="A76" s="20"/>
      <c r="B76" s="6"/>
      <c r="C76" s="20"/>
    </row>
    <row r="77" spans="1:8" ht="12.75" customHeight="1" x14ac:dyDescent="0.2">
      <c r="A77" s="20"/>
      <c r="B77" s="6"/>
      <c r="C77" s="20"/>
    </row>
    <row r="78" spans="1:8" ht="12.75" customHeight="1" x14ac:dyDescent="0.2">
      <c r="A78" s="20"/>
      <c r="B78" s="6"/>
      <c r="C78" s="20"/>
    </row>
    <row r="79" spans="1:8" ht="12.75" customHeight="1" x14ac:dyDescent="0.2">
      <c r="A79" s="20"/>
      <c r="B79" s="6"/>
      <c r="C79" s="20"/>
    </row>
    <row r="80" spans="1:8"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row r="1014" spans="1:3" ht="12.75" customHeight="1" x14ac:dyDescent="0.2">
      <c r="A1014" s="20"/>
      <c r="B1014" s="6"/>
      <c r="C1014" s="20"/>
    </row>
    <row r="1015" spans="1:3" ht="12.75" customHeight="1" x14ac:dyDescent="0.2">
      <c r="A1015" s="20"/>
      <c r="B1015" s="6"/>
      <c r="C1015" s="20"/>
    </row>
    <row r="1016" spans="1:3" ht="12.75" customHeight="1" x14ac:dyDescent="0.2">
      <c r="A1016" s="20"/>
      <c r="B1016" s="6"/>
      <c r="C1016" s="20"/>
    </row>
    <row r="1017" spans="1:3" ht="12.75" customHeight="1" x14ac:dyDescent="0.2">
      <c r="A1017" s="20"/>
      <c r="B1017" s="6"/>
      <c r="C1017" s="20"/>
    </row>
    <row r="1018" spans="1:3" ht="12.75" customHeight="1" x14ac:dyDescent="0.2">
      <c r="A1018" s="20"/>
      <c r="B1018" s="6"/>
      <c r="C1018" s="20"/>
    </row>
    <row r="1019" spans="1:3" ht="12.75" customHeight="1" x14ac:dyDescent="0.2">
      <c r="A1019" s="20"/>
      <c r="B1019" s="6"/>
      <c r="C1019" s="20"/>
    </row>
    <row r="1020" spans="1:3" ht="12.75" customHeight="1" x14ac:dyDescent="0.2">
      <c r="A1020" s="20"/>
      <c r="B1020" s="6"/>
      <c r="C1020" s="20"/>
    </row>
    <row r="1021" spans="1:3" ht="12.75" customHeight="1" x14ac:dyDescent="0.2">
      <c r="A1021" s="20"/>
      <c r="B1021" s="6"/>
      <c r="C1021" s="20"/>
    </row>
    <row r="1022" spans="1:3" ht="12.75" customHeight="1" x14ac:dyDescent="0.2">
      <c r="A1022" s="20"/>
      <c r="B1022" s="6"/>
      <c r="C1022" s="20"/>
    </row>
    <row r="1023" spans="1:3" ht="12.75" customHeight="1" x14ac:dyDescent="0.2">
      <c r="A1023" s="20"/>
      <c r="B1023" s="6"/>
      <c r="C1023" s="20"/>
    </row>
    <row r="1024" spans="1:3" ht="12.75" customHeight="1" x14ac:dyDescent="0.2">
      <c r="A1024" s="20"/>
      <c r="B1024" s="6"/>
      <c r="C1024" s="20"/>
    </row>
    <row r="1025" spans="1:3" ht="12.75" customHeight="1" x14ac:dyDescent="0.2">
      <c r="A1025" s="20"/>
      <c r="B1025" s="6"/>
      <c r="C1025" s="20"/>
    </row>
  </sheetData>
  <sheetProtection algorithmName="SHA-512" hashValue="Csgm5SKZLO4q9gSiV5veQ85BZJvpNM7zsk3CZVK9QzskKQYOMWtdz5pC0Hb4YiZL1a1p0B6vg6oookXJdBzegg==" saltValue="vfYhzPSrVpmQENUqbuiAmw==" spinCount="100000" sheet="1" objects="1" scenarios="1"/>
  <mergeCells count="20">
    <mergeCell ref="O9:O10"/>
    <mergeCell ref="Q9:Q10"/>
    <mergeCell ref="N9:N10"/>
    <mergeCell ref="P9:P10"/>
    <mergeCell ref="B46:K56"/>
    <mergeCell ref="A43:B43"/>
    <mergeCell ref="L1:Q3"/>
    <mergeCell ref="A5:Q5"/>
    <mergeCell ref="A7:D7"/>
    <mergeCell ref="E7:H7"/>
    <mergeCell ref="J7:Q7"/>
    <mergeCell ref="M8:Q8"/>
    <mergeCell ref="A9:A10"/>
    <mergeCell ref="B9:B10"/>
    <mergeCell ref="C9:C10"/>
    <mergeCell ref="D9:D10"/>
    <mergeCell ref="E9:G9"/>
    <mergeCell ref="H9:H10"/>
    <mergeCell ref="I9:I10"/>
    <mergeCell ref="J9:M9"/>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B275"/>
  <sheetViews>
    <sheetView zoomScale="70" zoomScaleNormal="70" workbookViewId="0">
      <selection activeCell="D21" sqref="D21"/>
    </sheetView>
  </sheetViews>
  <sheetFormatPr defaultColWidth="8.85546875" defaultRowHeight="15" x14ac:dyDescent="0.25"/>
  <cols>
    <col min="1" max="1" width="8.140625" style="173" customWidth="1"/>
    <col min="2" max="2" width="69.5703125" customWidth="1"/>
    <col min="3" max="3" width="71.140625" customWidth="1"/>
    <col min="4" max="4" width="64.5703125" customWidth="1"/>
    <col min="5" max="5" width="33.140625" customWidth="1"/>
    <col min="6" max="6" width="31.42578125" customWidth="1"/>
    <col min="7" max="7" width="20.140625" customWidth="1"/>
    <col min="8" max="8" width="19.42578125" customWidth="1"/>
    <col min="9" max="9" width="17.42578125" customWidth="1"/>
    <col min="10" max="10" width="17.85546875" customWidth="1"/>
    <col min="11" max="11" width="32.140625" customWidth="1"/>
    <col min="12" max="12" width="22" customWidth="1"/>
    <col min="13" max="13" width="29.7109375" customWidth="1"/>
  </cols>
  <sheetData>
    <row r="1" spans="1:28" ht="12.75" customHeight="1" x14ac:dyDescent="0.25">
      <c r="A1" s="160"/>
      <c r="B1" s="161"/>
      <c r="C1" s="161"/>
      <c r="D1" s="162"/>
      <c r="E1" s="23"/>
      <c r="F1" s="23"/>
      <c r="G1" s="23"/>
      <c r="H1" s="23"/>
      <c r="I1" s="268" t="s">
        <v>335</v>
      </c>
      <c r="J1" s="268"/>
      <c r="K1" s="268"/>
      <c r="L1" s="268"/>
      <c r="M1" s="268"/>
      <c r="N1" s="23"/>
      <c r="O1" s="23"/>
      <c r="P1" s="23"/>
      <c r="Q1" s="23"/>
      <c r="R1" s="23"/>
      <c r="S1" s="23"/>
      <c r="T1" s="23"/>
      <c r="U1" s="23"/>
      <c r="V1" s="23"/>
      <c r="W1" s="23"/>
      <c r="X1" s="23"/>
      <c r="Y1" s="23"/>
      <c r="Z1" s="23"/>
    </row>
    <row r="2" spans="1:28" ht="12.75" customHeight="1" x14ac:dyDescent="0.25">
      <c r="A2" s="160"/>
      <c r="B2" s="26"/>
      <c r="C2" s="26"/>
      <c r="D2" s="162"/>
      <c r="E2" s="23"/>
      <c r="F2" s="23"/>
      <c r="G2" s="23"/>
      <c r="H2" s="23"/>
      <c r="I2" s="268"/>
      <c r="J2" s="268"/>
      <c r="K2" s="268"/>
      <c r="L2" s="268"/>
      <c r="M2" s="268"/>
      <c r="N2" s="23"/>
      <c r="O2" s="23"/>
      <c r="P2" s="23"/>
      <c r="Q2" s="23"/>
      <c r="R2" s="23"/>
      <c r="S2" s="23"/>
      <c r="T2" s="23"/>
      <c r="U2" s="23"/>
      <c r="V2" s="23"/>
      <c r="W2" s="23"/>
      <c r="X2" s="23"/>
      <c r="Y2" s="23"/>
      <c r="Z2" s="23"/>
    </row>
    <row r="3" spans="1:28" ht="12.75" customHeight="1" x14ac:dyDescent="0.25">
      <c r="A3" s="160"/>
      <c r="B3" s="26"/>
      <c r="C3" s="26"/>
      <c r="D3" s="162"/>
      <c r="E3" s="23"/>
      <c r="F3" s="23"/>
      <c r="G3" s="23"/>
      <c r="H3" s="23"/>
      <c r="I3" s="268"/>
      <c r="J3" s="268"/>
      <c r="K3" s="268"/>
      <c r="L3" s="268"/>
      <c r="M3" s="268"/>
      <c r="N3" s="23"/>
      <c r="O3" s="23"/>
      <c r="P3" s="23"/>
      <c r="Q3" s="23"/>
      <c r="R3" s="23"/>
      <c r="S3" s="23"/>
      <c r="T3" s="23"/>
      <c r="U3" s="23"/>
      <c r="V3" s="23"/>
      <c r="W3" s="23"/>
      <c r="X3" s="23"/>
      <c r="Y3" s="23"/>
      <c r="Z3" s="23"/>
    </row>
    <row r="4" spans="1:28" ht="12.75" customHeight="1" x14ac:dyDescent="0.25">
      <c r="A4" s="160"/>
      <c r="B4" s="26"/>
      <c r="C4" s="26"/>
      <c r="D4" s="162"/>
      <c r="E4" s="23"/>
      <c r="F4" s="23"/>
      <c r="G4" s="23"/>
      <c r="H4" s="23"/>
      <c r="I4" s="23"/>
      <c r="J4" s="23"/>
      <c r="N4" s="23"/>
      <c r="O4" s="23"/>
      <c r="P4" s="23"/>
      <c r="Q4" s="23"/>
      <c r="R4" s="23"/>
      <c r="S4" s="23"/>
      <c r="T4" s="23"/>
      <c r="U4" s="23"/>
      <c r="V4" s="23"/>
      <c r="W4" s="23"/>
      <c r="X4" s="23"/>
      <c r="Y4" s="23"/>
      <c r="Z4" s="23"/>
    </row>
    <row r="5" spans="1:28" ht="15" customHeight="1" x14ac:dyDescent="0.25">
      <c r="A5" s="269" t="s">
        <v>343</v>
      </c>
      <c r="B5" s="269"/>
      <c r="C5" s="269"/>
      <c r="D5" s="269"/>
      <c r="E5" s="269"/>
      <c r="F5" s="269"/>
      <c r="G5" s="269"/>
      <c r="H5" s="269"/>
      <c r="I5" s="269"/>
      <c r="J5" s="269"/>
      <c r="K5" s="269"/>
      <c r="L5" s="269"/>
      <c r="M5" s="269"/>
      <c r="N5" s="23"/>
      <c r="O5" s="23"/>
      <c r="P5" s="23"/>
      <c r="Q5" s="23"/>
      <c r="R5" s="23"/>
      <c r="S5" s="23"/>
      <c r="T5" s="23"/>
      <c r="U5" s="23"/>
      <c r="V5" s="23"/>
      <c r="W5" s="23"/>
      <c r="X5" s="23"/>
      <c r="Y5" s="23"/>
      <c r="Z5" s="23"/>
    </row>
    <row r="6" spans="1:28" ht="12.75" customHeight="1" x14ac:dyDescent="0.25">
      <c r="A6" s="163"/>
      <c r="B6" s="164"/>
      <c r="C6" s="164"/>
      <c r="D6" s="165"/>
      <c r="E6" s="164"/>
      <c r="F6" s="23"/>
      <c r="G6" s="23"/>
      <c r="H6" s="23"/>
      <c r="I6" s="23"/>
      <c r="J6" s="23"/>
      <c r="K6" s="23"/>
      <c r="L6" s="23"/>
      <c r="M6" s="23"/>
      <c r="N6" s="23"/>
      <c r="O6" s="23"/>
      <c r="P6" s="23"/>
      <c r="Q6" s="23"/>
      <c r="R6" s="23"/>
      <c r="S6" s="23"/>
      <c r="T6" s="23"/>
      <c r="U6" s="23"/>
      <c r="V6" s="23"/>
      <c r="W6" s="23"/>
      <c r="X6" s="23"/>
      <c r="Y6" s="23"/>
      <c r="Z6" s="23"/>
    </row>
    <row r="7" spans="1:28" ht="15.75" customHeight="1" x14ac:dyDescent="0.25">
      <c r="A7" s="223" t="str">
        <f>+i04d4a!A4</f>
        <v>Даатгалын зуучлагчийн нэр:  " ......................... " ХХК</v>
      </c>
      <c r="B7" s="224"/>
      <c r="C7" s="224"/>
      <c r="D7" s="224"/>
      <c r="E7" s="166"/>
      <c r="F7" s="166"/>
      <c r="G7" s="166"/>
      <c r="K7" s="270" t="str">
        <f>+i04d4a!C4</f>
        <v>…. оны .. сарын ..-ны өдөр</v>
      </c>
      <c r="L7" s="270"/>
      <c r="M7" s="270"/>
      <c r="N7" s="276"/>
      <c r="O7" s="276"/>
      <c r="P7" s="276"/>
      <c r="Q7" s="276"/>
      <c r="R7" s="168"/>
      <c r="S7" s="23"/>
      <c r="T7" s="23"/>
      <c r="U7" s="23"/>
      <c r="V7" s="23"/>
      <c r="W7" s="23"/>
      <c r="X7" s="23"/>
      <c r="Y7" s="23"/>
      <c r="Z7" s="23"/>
      <c r="AA7" s="23"/>
      <c r="AB7" s="23"/>
    </row>
    <row r="8" spans="1:28" ht="12.75" customHeight="1" x14ac:dyDescent="0.25">
      <c r="A8" s="168"/>
      <c r="B8" s="23"/>
      <c r="C8" s="23"/>
      <c r="D8" s="25"/>
      <c r="E8" s="169"/>
      <c r="F8" s="23"/>
      <c r="G8" s="23"/>
      <c r="H8" s="23"/>
      <c r="I8" s="23"/>
      <c r="J8" s="23"/>
      <c r="K8" s="23"/>
      <c r="L8" s="277"/>
      <c r="M8" s="277"/>
      <c r="N8" s="23"/>
      <c r="O8" s="23"/>
      <c r="R8" s="23"/>
      <c r="S8" s="23"/>
      <c r="T8" s="23"/>
      <c r="U8" s="23"/>
      <c r="V8" s="23"/>
      <c r="W8" s="23"/>
      <c r="X8" s="23"/>
      <c r="Y8" s="23"/>
      <c r="Z8" s="23"/>
      <c r="AA8" s="23"/>
      <c r="AB8" s="23"/>
    </row>
    <row r="9" spans="1:28" ht="15" customHeight="1" x14ac:dyDescent="0.25">
      <c r="A9" s="271" t="s">
        <v>3</v>
      </c>
      <c r="B9" s="271" t="s">
        <v>344</v>
      </c>
      <c r="C9" s="271" t="s">
        <v>345</v>
      </c>
      <c r="D9" s="271" t="s">
        <v>336</v>
      </c>
      <c r="E9" s="271" t="s">
        <v>346</v>
      </c>
      <c r="F9" s="271" t="s">
        <v>347</v>
      </c>
      <c r="G9" s="271" t="s">
        <v>348</v>
      </c>
      <c r="H9" s="273" t="s">
        <v>337</v>
      </c>
      <c r="I9" s="273"/>
      <c r="J9" s="273"/>
      <c r="K9" s="271" t="s">
        <v>349</v>
      </c>
      <c r="L9" s="271" t="s">
        <v>350</v>
      </c>
      <c r="M9" s="274" t="s">
        <v>351</v>
      </c>
    </row>
    <row r="10" spans="1:28" ht="51" customHeight="1" x14ac:dyDescent="0.25">
      <c r="A10" s="272"/>
      <c r="B10" s="272"/>
      <c r="C10" s="272"/>
      <c r="D10" s="272"/>
      <c r="E10" s="272"/>
      <c r="F10" s="272"/>
      <c r="G10" s="272"/>
      <c r="H10" s="178" t="s">
        <v>338</v>
      </c>
      <c r="I10" s="178" t="s">
        <v>339</v>
      </c>
      <c r="J10" s="178" t="s">
        <v>50</v>
      </c>
      <c r="K10" s="272"/>
      <c r="L10" s="272"/>
      <c r="M10" s="275"/>
    </row>
    <row r="11" spans="1:28" x14ac:dyDescent="0.25">
      <c r="A11" s="178">
        <v>1</v>
      </c>
      <c r="B11" s="178">
        <v>2</v>
      </c>
      <c r="C11" s="178">
        <v>3</v>
      </c>
      <c r="D11" s="178">
        <v>4</v>
      </c>
      <c r="E11" s="178">
        <v>5</v>
      </c>
      <c r="F11" s="178">
        <v>6</v>
      </c>
      <c r="G11" s="178">
        <v>7</v>
      </c>
      <c r="H11" s="178">
        <v>8</v>
      </c>
      <c r="I11" s="178">
        <v>9</v>
      </c>
      <c r="J11" s="178">
        <v>10</v>
      </c>
      <c r="K11" s="178">
        <v>11</v>
      </c>
      <c r="L11" s="178">
        <v>12</v>
      </c>
      <c r="M11" s="178">
        <v>13</v>
      </c>
    </row>
    <row r="12" spans="1:28" x14ac:dyDescent="0.25">
      <c r="A12" s="211" t="s">
        <v>392</v>
      </c>
      <c r="B12" s="178"/>
      <c r="C12" s="178"/>
      <c r="D12" s="178"/>
      <c r="E12" s="180">
        <f>SUM(E13:E261)</f>
        <v>0</v>
      </c>
      <c r="F12" s="180">
        <f t="shared" ref="F12:M12" si="0">SUM(F13:F261)</f>
        <v>0</v>
      </c>
      <c r="G12" s="180">
        <f t="shared" si="0"/>
        <v>0</v>
      </c>
      <c r="H12" s="180">
        <f t="shared" si="0"/>
        <v>0</v>
      </c>
      <c r="I12" s="180">
        <f t="shared" si="0"/>
        <v>0</v>
      </c>
      <c r="J12" s="180">
        <f t="shared" si="0"/>
        <v>0</v>
      </c>
      <c r="K12" s="180">
        <f t="shared" si="0"/>
        <v>0</v>
      </c>
      <c r="L12" s="180">
        <f t="shared" si="0"/>
        <v>0</v>
      </c>
      <c r="M12" s="180">
        <f t="shared" si="0"/>
        <v>0</v>
      </c>
    </row>
    <row r="13" spans="1:28" ht="23.25" customHeight="1" x14ac:dyDescent="0.25">
      <c r="A13" s="170">
        <v>2</v>
      </c>
      <c r="B13" s="171"/>
      <c r="C13" s="171"/>
      <c r="D13" s="172"/>
      <c r="E13" s="212"/>
      <c r="F13" s="212"/>
      <c r="G13" s="212"/>
      <c r="H13" s="212"/>
      <c r="I13" s="212"/>
      <c r="J13" s="212"/>
      <c r="K13" s="212"/>
      <c r="L13" s="212"/>
      <c r="M13" s="212"/>
    </row>
    <row r="14" spans="1:28" ht="23.25" customHeight="1" x14ac:dyDescent="0.25">
      <c r="A14" s="170">
        <v>3</v>
      </c>
      <c r="B14" s="171"/>
      <c r="C14" s="171"/>
      <c r="D14" s="172"/>
      <c r="E14" s="212"/>
      <c r="F14" s="212"/>
      <c r="G14" s="212"/>
      <c r="H14" s="212"/>
      <c r="I14" s="212"/>
      <c r="J14" s="212"/>
      <c r="K14" s="212"/>
      <c r="L14" s="212"/>
      <c r="M14" s="212"/>
    </row>
    <row r="15" spans="1:28" ht="23.25" customHeight="1" x14ac:dyDescent="0.25">
      <c r="A15" s="170">
        <v>4</v>
      </c>
      <c r="B15" s="171"/>
      <c r="C15" s="171"/>
      <c r="D15" s="172"/>
      <c r="E15" s="212"/>
      <c r="F15" s="212"/>
      <c r="G15" s="212"/>
      <c r="H15" s="212"/>
      <c r="I15" s="212"/>
      <c r="J15" s="212"/>
      <c r="K15" s="212"/>
      <c r="L15" s="212"/>
      <c r="M15" s="212"/>
    </row>
    <row r="16" spans="1:28" ht="23.25" customHeight="1" x14ac:dyDescent="0.25">
      <c r="A16" s="170">
        <v>5</v>
      </c>
      <c r="B16" s="171"/>
      <c r="C16" s="171"/>
      <c r="D16" s="172"/>
      <c r="E16" s="212"/>
      <c r="F16" s="212"/>
      <c r="G16" s="212"/>
      <c r="H16" s="212"/>
      <c r="I16" s="212"/>
      <c r="J16" s="212"/>
      <c r="K16" s="212"/>
      <c r="L16" s="212"/>
      <c r="M16" s="212"/>
    </row>
    <row r="17" spans="1:13" ht="23.25" customHeight="1" x14ac:dyDescent="0.25">
      <c r="A17" s="170">
        <v>6</v>
      </c>
      <c r="B17" s="171"/>
      <c r="C17" s="171"/>
      <c r="D17" s="172"/>
      <c r="E17" s="212"/>
      <c r="F17" s="212"/>
      <c r="G17" s="212"/>
      <c r="H17" s="212"/>
      <c r="I17" s="212"/>
      <c r="J17" s="212"/>
      <c r="K17" s="212"/>
      <c r="L17" s="212"/>
      <c r="M17" s="212"/>
    </row>
    <row r="18" spans="1:13" ht="23.25" customHeight="1" x14ac:dyDescent="0.25">
      <c r="A18" s="170">
        <v>7</v>
      </c>
      <c r="B18" s="171"/>
      <c r="C18" s="171"/>
      <c r="D18" s="172"/>
      <c r="E18" s="212"/>
      <c r="F18" s="212"/>
      <c r="G18" s="212"/>
      <c r="H18" s="212"/>
      <c r="I18" s="212"/>
      <c r="J18" s="212"/>
      <c r="K18" s="212"/>
      <c r="L18" s="212"/>
      <c r="M18" s="212"/>
    </row>
    <row r="19" spans="1:13" ht="23.25" customHeight="1" x14ac:dyDescent="0.25">
      <c r="A19" s="170">
        <v>8</v>
      </c>
      <c r="B19" s="171"/>
      <c r="C19" s="171"/>
      <c r="D19" s="172"/>
      <c r="E19" s="212"/>
      <c r="F19" s="212"/>
      <c r="G19" s="212"/>
      <c r="H19" s="212"/>
      <c r="I19" s="212"/>
      <c r="J19" s="212"/>
      <c r="K19" s="212"/>
      <c r="L19" s="212"/>
      <c r="M19" s="212"/>
    </row>
    <row r="20" spans="1:13" ht="23.25" customHeight="1" x14ac:dyDescent="0.25">
      <c r="A20" s="170">
        <v>9</v>
      </c>
      <c r="B20" s="171"/>
      <c r="C20" s="171"/>
      <c r="D20" s="172"/>
      <c r="E20" s="212"/>
      <c r="F20" s="212"/>
      <c r="G20" s="212"/>
      <c r="H20" s="212"/>
      <c r="I20" s="212"/>
      <c r="J20" s="212"/>
      <c r="K20" s="212"/>
      <c r="L20" s="212"/>
      <c r="M20" s="212"/>
    </row>
    <row r="21" spans="1:13" ht="23.25" customHeight="1" x14ac:dyDescent="0.25">
      <c r="A21" s="170">
        <v>10</v>
      </c>
      <c r="B21" s="171"/>
      <c r="C21" s="171"/>
      <c r="D21" s="172"/>
      <c r="E21" s="212"/>
      <c r="F21" s="212"/>
      <c r="G21" s="212"/>
      <c r="H21" s="212"/>
      <c r="I21" s="212"/>
      <c r="J21" s="212"/>
      <c r="K21" s="212"/>
      <c r="L21" s="212"/>
      <c r="M21" s="212"/>
    </row>
    <row r="22" spans="1:13" ht="23.25" customHeight="1" x14ac:dyDescent="0.25">
      <c r="A22" s="170">
        <v>11</v>
      </c>
      <c r="B22" s="171"/>
      <c r="C22" s="171"/>
      <c r="D22" s="172"/>
      <c r="E22" s="212"/>
      <c r="F22" s="212"/>
      <c r="G22" s="212"/>
      <c r="H22" s="212"/>
      <c r="I22" s="212"/>
      <c r="J22" s="212"/>
      <c r="K22" s="212"/>
      <c r="L22" s="212"/>
      <c r="M22" s="212"/>
    </row>
    <row r="23" spans="1:13" ht="23.25" customHeight="1" x14ac:dyDescent="0.25">
      <c r="A23" s="170">
        <v>12</v>
      </c>
      <c r="B23" s="171"/>
      <c r="C23" s="171"/>
      <c r="D23" s="172"/>
      <c r="E23" s="212"/>
      <c r="F23" s="212"/>
      <c r="G23" s="212"/>
      <c r="H23" s="212"/>
      <c r="I23" s="212"/>
      <c r="J23" s="212"/>
      <c r="K23" s="212"/>
      <c r="L23" s="212"/>
      <c r="M23" s="212"/>
    </row>
    <row r="24" spans="1:13" ht="23.25" customHeight="1" x14ac:dyDescent="0.25">
      <c r="A24" s="170">
        <v>13</v>
      </c>
      <c r="B24" s="171"/>
      <c r="C24" s="171"/>
      <c r="D24" s="172"/>
      <c r="E24" s="212"/>
      <c r="F24" s="212"/>
      <c r="G24" s="212"/>
      <c r="H24" s="212"/>
      <c r="I24" s="212"/>
      <c r="J24" s="212"/>
      <c r="K24" s="212"/>
      <c r="L24" s="212"/>
      <c r="M24" s="212"/>
    </row>
    <row r="25" spans="1:13" ht="23.25" customHeight="1" x14ac:dyDescent="0.25">
      <c r="A25" s="170">
        <v>14</v>
      </c>
      <c r="B25" s="171"/>
      <c r="C25" s="171"/>
      <c r="D25" s="172"/>
      <c r="E25" s="212"/>
      <c r="F25" s="212"/>
      <c r="G25" s="212"/>
      <c r="H25" s="212"/>
      <c r="I25" s="212"/>
      <c r="J25" s="212"/>
      <c r="K25" s="212"/>
      <c r="L25" s="212"/>
      <c r="M25" s="212"/>
    </row>
    <row r="26" spans="1:13" ht="23.25" customHeight="1" x14ac:dyDescent="0.25">
      <c r="A26" s="170">
        <v>15</v>
      </c>
      <c r="B26" s="171"/>
      <c r="C26" s="171"/>
      <c r="D26" s="172"/>
      <c r="E26" s="212"/>
      <c r="F26" s="212"/>
      <c r="G26" s="212"/>
      <c r="H26" s="212"/>
      <c r="I26" s="212"/>
      <c r="J26" s="212"/>
      <c r="K26" s="212"/>
      <c r="L26" s="212"/>
      <c r="M26" s="212"/>
    </row>
    <row r="27" spans="1:13" ht="23.25" customHeight="1" x14ac:dyDescent="0.25">
      <c r="A27" s="170">
        <v>16</v>
      </c>
      <c r="B27" s="171"/>
      <c r="C27" s="171"/>
      <c r="D27" s="172"/>
      <c r="E27" s="212"/>
      <c r="F27" s="212"/>
      <c r="G27" s="212"/>
      <c r="H27" s="212"/>
      <c r="I27" s="212"/>
      <c r="J27" s="212"/>
      <c r="K27" s="212"/>
      <c r="L27" s="212"/>
      <c r="M27" s="212"/>
    </row>
    <row r="28" spans="1:13" ht="23.25" customHeight="1" x14ac:dyDescent="0.25">
      <c r="A28" s="170">
        <v>17</v>
      </c>
      <c r="B28" s="171"/>
      <c r="C28" s="171"/>
      <c r="D28" s="172"/>
      <c r="E28" s="212"/>
      <c r="F28" s="212"/>
      <c r="G28" s="212"/>
      <c r="H28" s="212"/>
      <c r="I28" s="212"/>
      <c r="J28" s="212"/>
      <c r="K28" s="212"/>
      <c r="L28" s="212"/>
      <c r="M28" s="212"/>
    </row>
    <row r="29" spans="1:13" ht="23.25" customHeight="1" x14ac:dyDescent="0.25">
      <c r="A29" s="170">
        <v>18</v>
      </c>
      <c r="B29" s="171"/>
      <c r="C29" s="171"/>
      <c r="D29" s="172"/>
      <c r="E29" s="212"/>
      <c r="F29" s="212"/>
      <c r="G29" s="212"/>
      <c r="H29" s="212"/>
      <c r="I29" s="212"/>
      <c r="J29" s="212"/>
      <c r="K29" s="212"/>
      <c r="L29" s="212"/>
      <c r="M29" s="212"/>
    </row>
    <row r="30" spans="1:13" ht="23.25" customHeight="1" x14ac:dyDescent="0.25">
      <c r="A30" s="170">
        <v>19</v>
      </c>
      <c r="B30" s="171"/>
      <c r="C30" s="171"/>
      <c r="D30" s="172"/>
      <c r="E30" s="212"/>
      <c r="F30" s="212"/>
      <c r="G30" s="212"/>
      <c r="H30" s="212"/>
      <c r="I30" s="212"/>
      <c r="J30" s="212"/>
      <c r="K30" s="212"/>
      <c r="L30" s="212"/>
      <c r="M30" s="212"/>
    </row>
    <row r="31" spans="1:13" ht="23.25" customHeight="1" x14ac:dyDescent="0.25">
      <c r="A31" s="170">
        <v>20</v>
      </c>
      <c r="B31" s="171"/>
      <c r="C31" s="171"/>
      <c r="D31" s="172"/>
      <c r="E31" s="212"/>
      <c r="F31" s="212"/>
      <c r="G31" s="212"/>
      <c r="H31" s="212"/>
      <c r="I31" s="212"/>
      <c r="J31" s="212"/>
      <c r="K31" s="212"/>
      <c r="L31" s="212"/>
      <c r="M31" s="212"/>
    </row>
    <row r="32" spans="1:13" ht="23.25" customHeight="1" x14ac:dyDescent="0.25">
      <c r="A32" s="170">
        <v>21</v>
      </c>
      <c r="B32" s="171"/>
      <c r="C32" s="171"/>
      <c r="D32" s="172"/>
      <c r="E32" s="212"/>
      <c r="F32" s="212"/>
      <c r="G32" s="212"/>
      <c r="H32" s="212"/>
      <c r="I32" s="212"/>
      <c r="J32" s="212"/>
      <c r="K32" s="212"/>
      <c r="L32" s="212"/>
      <c r="M32" s="212"/>
    </row>
    <row r="33" spans="1:13" ht="23.25" customHeight="1" x14ac:dyDescent="0.25">
      <c r="A33" s="170">
        <v>22</v>
      </c>
      <c r="B33" s="171"/>
      <c r="C33" s="171"/>
      <c r="D33" s="172"/>
      <c r="E33" s="212"/>
      <c r="F33" s="212"/>
      <c r="G33" s="212"/>
      <c r="H33" s="212"/>
      <c r="I33" s="212"/>
      <c r="J33" s="212"/>
      <c r="K33" s="212"/>
      <c r="L33" s="212"/>
      <c r="M33" s="212"/>
    </row>
    <row r="34" spans="1:13" ht="23.25" customHeight="1" x14ac:dyDescent="0.25">
      <c r="A34" s="170">
        <v>23</v>
      </c>
      <c r="B34" s="171"/>
      <c r="C34" s="171"/>
      <c r="D34" s="172"/>
      <c r="E34" s="212"/>
      <c r="F34" s="212"/>
      <c r="G34" s="212"/>
      <c r="H34" s="212"/>
      <c r="I34" s="212"/>
      <c r="J34" s="212"/>
      <c r="K34" s="212"/>
      <c r="L34" s="212"/>
      <c r="M34" s="212"/>
    </row>
    <row r="35" spans="1:13" ht="23.25" customHeight="1" x14ac:dyDescent="0.25">
      <c r="A35" s="170">
        <v>24</v>
      </c>
      <c r="B35" s="171"/>
      <c r="C35" s="171"/>
      <c r="D35" s="172"/>
      <c r="E35" s="212"/>
      <c r="F35" s="212"/>
      <c r="G35" s="212"/>
      <c r="H35" s="212"/>
      <c r="I35" s="212"/>
      <c r="J35" s="212"/>
      <c r="K35" s="212"/>
      <c r="L35" s="212"/>
      <c r="M35" s="212"/>
    </row>
    <row r="36" spans="1:13" ht="23.25" customHeight="1" x14ac:dyDescent="0.25">
      <c r="A36" s="170">
        <v>25</v>
      </c>
      <c r="B36" s="171"/>
      <c r="C36" s="171"/>
      <c r="D36" s="172"/>
      <c r="E36" s="212"/>
      <c r="F36" s="212"/>
      <c r="G36" s="212"/>
      <c r="H36" s="212"/>
      <c r="I36" s="212"/>
      <c r="J36" s="212"/>
      <c r="K36" s="212"/>
      <c r="L36" s="212"/>
      <c r="M36" s="212"/>
    </row>
    <row r="37" spans="1:13" ht="23.25" customHeight="1" x14ac:dyDescent="0.25">
      <c r="A37" s="170">
        <v>26</v>
      </c>
      <c r="B37" s="171"/>
      <c r="C37" s="171"/>
      <c r="D37" s="172"/>
      <c r="E37" s="212"/>
      <c r="F37" s="212"/>
      <c r="G37" s="212"/>
      <c r="H37" s="212"/>
      <c r="I37" s="212"/>
      <c r="J37" s="212"/>
      <c r="K37" s="212"/>
      <c r="L37" s="212"/>
      <c r="M37" s="212"/>
    </row>
    <row r="38" spans="1:13" ht="23.25" customHeight="1" x14ac:dyDescent="0.25">
      <c r="A38" s="170">
        <v>27</v>
      </c>
      <c r="B38" s="171"/>
      <c r="C38" s="171"/>
      <c r="D38" s="172"/>
      <c r="E38" s="212"/>
      <c r="F38" s="212"/>
      <c r="G38" s="212"/>
      <c r="H38" s="212"/>
      <c r="I38" s="212"/>
      <c r="J38" s="212"/>
      <c r="K38" s="212"/>
      <c r="L38" s="212"/>
      <c r="M38" s="212"/>
    </row>
    <row r="39" spans="1:13" ht="23.25" customHeight="1" x14ac:dyDescent="0.25">
      <c r="A39" s="170">
        <v>28</v>
      </c>
      <c r="B39" s="171"/>
      <c r="C39" s="171"/>
      <c r="D39" s="172"/>
      <c r="E39" s="212"/>
      <c r="F39" s="212"/>
      <c r="G39" s="212"/>
      <c r="H39" s="212"/>
      <c r="I39" s="212"/>
      <c r="J39" s="212"/>
      <c r="K39" s="212"/>
      <c r="L39" s="212"/>
      <c r="M39" s="212"/>
    </row>
    <row r="40" spans="1:13" ht="23.25" customHeight="1" x14ac:dyDescent="0.25">
      <c r="A40" s="170">
        <v>29</v>
      </c>
      <c r="B40" s="171"/>
      <c r="C40" s="171"/>
      <c r="D40" s="172"/>
      <c r="E40" s="212"/>
      <c r="F40" s="212"/>
      <c r="G40" s="212"/>
      <c r="H40" s="212"/>
      <c r="I40" s="212"/>
      <c r="J40" s="212"/>
      <c r="K40" s="212"/>
      <c r="L40" s="212"/>
      <c r="M40" s="212"/>
    </row>
    <row r="41" spans="1:13" ht="23.25" customHeight="1" x14ac:dyDescent="0.25">
      <c r="A41" s="170">
        <v>30</v>
      </c>
      <c r="B41" s="171"/>
      <c r="C41" s="171"/>
      <c r="D41" s="172"/>
      <c r="E41" s="212"/>
      <c r="F41" s="212"/>
      <c r="G41" s="212"/>
      <c r="H41" s="212"/>
      <c r="I41" s="212"/>
      <c r="J41" s="212"/>
      <c r="K41" s="212"/>
      <c r="L41" s="212"/>
      <c r="M41" s="212"/>
    </row>
    <row r="42" spans="1:13" ht="23.25" customHeight="1" x14ac:dyDescent="0.25">
      <c r="A42" s="170">
        <v>31</v>
      </c>
      <c r="B42" s="171"/>
      <c r="C42" s="171"/>
      <c r="D42" s="172"/>
      <c r="E42" s="212"/>
      <c r="F42" s="212"/>
      <c r="G42" s="212"/>
      <c r="H42" s="212"/>
      <c r="I42" s="212"/>
      <c r="J42" s="212"/>
      <c r="K42" s="212"/>
      <c r="L42" s="212"/>
      <c r="M42" s="212"/>
    </row>
    <row r="43" spans="1:13" ht="23.25" customHeight="1" x14ac:dyDescent="0.25">
      <c r="A43" s="170">
        <v>32</v>
      </c>
      <c r="B43" s="171"/>
      <c r="C43" s="171"/>
      <c r="D43" s="172"/>
      <c r="E43" s="212"/>
      <c r="F43" s="212"/>
      <c r="G43" s="212"/>
      <c r="H43" s="212"/>
      <c r="I43" s="212"/>
      <c r="J43" s="212"/>
      <c r="K43" s="212"/>
      <c r="L43" s="212"/>
      <c r="M43" s="212"/>
    </row>
    <row r="44" spans="1:13" ht="23.25" customHeight="1" x14ac:dyDescent="0.25">
      <c r="A44" s="170">
        <v>33</v>
      </c>
      <c r="B44" s="171"/>
      <c r="C44" s="171"/>
      <c r="D44" s="172"/>
      <c r="E44" s="212"/>
      <c r="F44" s="212"/>
      <c r="G44" s="212"/>
      <c r="H44" s="212"/>
      <c r="I44" s="212"/>
      <c r="J44" s="212"/>
      <c r="K44" s="212"/>
      <c r="L44" s="212"/>
      <c r="M44" s="212"/>
    </row>
    <row r="45" spans="1:13" ht="23.25" customHeight="1" x14ac:dyDescent="0.25">
      <c r="A45" s="170">
        <v>34</v>
      </c>
      <c r="B45" s="171"/>
      <c r="C45" s="171"/>
      <c r="D45" s="172"/>
      <c r="E45" s="212"/>
      <c r="F45" s="212"/>
      <c r="G45" s="212"/>
      <c r="H45" s="212"/>
      <c r="I45" s="212"/>
      <c r="J45" s="212"/>
      <c r="K45" s="212"/>
      <c r="L45" s="212"/>
      <c r="M45" s="212"/>
    </row>
    <row r="46" spans="1:13" ht="23.25" customHeight="1" x14ac:dyDescent="0.25">
      <c r="A46" s="170">
        <v>35</v>
      </c>
      <c r="B46" s="171"/>
      <c r="C46" s="171"/>
      <c r="D46" s="172"/>
      <c r="E46" s="212"/>
      <c r="F46" s="212"/>
      <c r="G46" s="212"/>
      <c r="H46" s="212"/>
      <c r="I46" s="212"/>
      <c r="J46" s="212"/>
      <c r="K46" s="212"/>
      <c r="L46" s="212"/>
      <c r="M46" s="212"/>
    </row>
    <row r="47" spans="1:13" ht="23.25" customHeight="1" x14ac:dyDescent="0.25">
      <c r="A47" s="170">
        <v>36</v>
      </c>
      <c r="B47" s="171"/>
      <c r="C47" s="171"/>
      <c r="D47" s="172"/>
      <c r="E47" s="212"/>
      <c r="F47" s="212"/>
      <c r="G47" s="212"/>
      <c r="H47" s="212"/>
      <c r="I47" s="212"/>
      <c r="J47" s="212"/>
      <c r="K47" s="212"/>
      <c r="L47" s="212"/>
      <c r="M47" s="212"/>
    </row>
    <row r="48" spans="1:13" ht="23.25" customHeight="1" x14ac:dyDescent="0.25">
      <c r="A48" s="170">
        <v>37</v>
      </c>
      <c r="B48" s="171"/>
      <c r="C48" s="171"/>
      <c r="D48" s="172"/>
      <c r="E48" s="212"/>
      <c r="F48" s="212"/>
      <c r="G48" s="212"/>
      <c r="H48" s="212"/>
      <c r="I48" s="212"/>
      <c r="J48" s="212"/>
      <c r="K48" s="212"/>
      <c r="L48" s="212"/>
      <c r="M48" s="212"/>
    </row>
    <row r="49" spans="1:13" ht="23.25" customHeight="1" x14ac:dyDescent="0.25">
      <c r="A49" s="170">
        <v>38</v>
      </c>
      <c r="B49" s="171"/>
      <c r="C49" s="171"/>
      <c r="D49" s="172"/>
      <c r="E49" s="212"/>
      <c r="F49" s="212"/>
      <c r="G49" s="212"/>
      <c r="H49" s="212"/>
      <c r="I49" s="212"/>
      <c r="J49" s="212"/>
      <c r="K49" s="212"/>
      <c r="L49" s="212"/>
      <c r="M49" s="212"/>
    </row>
    <row r="50" spans="1:13" ht="23.25" customHeight="1" x14ac:dyDescent="0.25">
      <c r="A50" s="170">
        <v>39</v>
      </c>
      <c r="B50" s="171"/>
      <c r="C50" s="171"/>
      <c r="D50" s="172"/>
      <c r="E50" s="212"/>
      <c r="F50" s="212"/>
      <c r="G50" s="212"/>
      <c r="H50" s="212"/>
      <c r="I50" s="212"/>
      <c r="J50" s="212"/>
      <c r="K50" s="212"/>
      <c r="L50" s="212"/>
      <c r="M50" s="212"/>
    </row>
    <row r="51" spans="1:13" ht="23.25" customHeight="1" x14ac:dyDescent="0.25">
      <c r="A51" s="170">
        <v>40</v>
      </c>
      <c r="B51" s="171"/>
      <c r="C51" s="171"/>
      <c r="D51" s="172"/>
      <c r="E51" s="212"/>
      <c r="F51" s="212"/>
      <c r="G51" s="212"/>
      <c r="H51" s="212"/>
      <c r="I51" s="212"/>
      <c r="J51" s="212"/>
      <c r="K51" s="212"/>
      <c r="L51" s="212"/>
      <c r="M51" s="212"/>
    </row>
    <row r="52" spans="1:13" ht="23.25" customHeight="1" x14ac:dyDescent="0.25">
      <c r="A52" s="170">
        <v>41</v>
      </c>
      <c r="B52" s="171"/>
      <c r="C52" s="171"/>
      <c r="D52" s="172"/>
      <c r="E52" s="212"/>
      <c r="F52" s="212"/>
      <c r="G52" s="212"/>
      <c r="H52" s="212"/>
      <c r="I52" s="212"/>
      <c r="J52" s="212"/>
      <c r="K52" s="212"/>
      <c r="L52" s="212"/>
      <c r="M52" s="212"/>
    </row>
    <row r="53" spans="1:13" ht="23.25" customHeight="1" x14ac:dyDescent="0.25">
      <c r="A53" s="170">
        <v>42</v>
      </c>
      <c r="B53" s="171"/>
      <c r="C53" s="171"/>
      <c r="D53" s="172"/>
      <c r="E53" s="212"/>
      <c r="F53" s="212"/>
      <c r="G53" s="212"/>
      <c r="H53" s="212"/>
      <c r="I53" s="212"/>
      <c r="J53" s="212"/>
      <c r="K53" s="212"/>
      <c r="L53" s="212"/>
      <c r="M53" s="212"/>
    </row>
    <row r="54" spans="1:13" ht="23.25" customHeight="1" x14ac:dyDescent="0.25">
      <c r="A54" s="170">
        <v>43</v>
      </c>
      <c r="B54" s="171"/>
      <c r="C54" s="171"/>
      <c r="D54" s="172"/>
      <c r="E54" s="212"/>
      <c r="F54" s="212"/>
      <c r="G54" s="212"/>
      <c r="H54" s="212"/>
      <c r="I54" s="212"/>
      <c r="J54" s="212"/>
      <c r="K54" s="212"/>
      <c r="L54" s="212"/>
      <c r="M54" s="212"/>
    </row>
    <row r="55" spans="1:13" ht="23.25" customHeight="1" x14ac:dyDescent="0.25">
      <c r="A55" s="170">
        <v>44</v>
      </c>
      <c r="B55" s="171"/>
      <c r="C55" s="171"/>
      <c r="D55" s="172"/>
      <c r="E55" s="212"/>
      <c r="F55" s="212"/>
      <c r="G55" s="212"/>
      <c r="H55" s="212"/>
      <c r="I55" s="212"/>
      <c r="J55" s="212"/>
      <c r="K55" s="212"/>
      <c r="L55" s="212"/>
      <c r="M55" s="212"/>
    </row>
    <row r="56" spans="1:13" ht="23.25" customHeight="1" x14ac:dyDescent="0.25">
      <c r="A56" s="170">
        <v>45</v>
      </c>
      <c r="B56" s="171"/>
      <c r="C56" s="171"/>
      <c r="D56" s="172"/>
      <c r="E56" s="212"/>
      <c r="F56" s="212"/>
      <c r="G56" s="212"/>
      <c r="H56" s="212"/>
      <c r="I56" s="212"/>
      <c r="J56" s="212"/>
      <c r="K56" s="212"/>
      <c r="L56" s="212"/>
      <c r="M56" s="212"/>
    </row>
    <row r="57" spans="1:13" ht="23.25" customHeight="1" x14ac:dyDescent="0.25">
      <c r="A57" s="170">
        <v>46</v>
      </c>
      <c r="B57" s="171"/>
      <c r="C57" s="171"/>
      <c r="D57" s="172"/>
      <c r="E57" s="212"/>
      <c r="F57" s="212"/>
      <c r="G57" s="212"/>
      <c r="H57" s="212"/>
      <c r="I57" s="212"/>
      <c r="J57" s="212"/>
      <c r="K57" s="212"/>
      <c r="L57" s="212"/>
      <c r="M57" s="212"/>
    </row>
    <row r="58" spans="1:13" ht="23.25" customHeight="1" x14ac:dyDescent="0.25">
      <c r="A58" s="170">
        <v>47</v>
      </c>
      <c r="B58" s="171"/>
      <c r="C58" s="171"/>
      <c r="D58" s="172"/>
      <c r="E58" s="212"/>
      <c r="F58" s="212"/>
      <c r="G58" s="212"/>
      <c r="H58" s="212"/>
      <c r="I58" s="212"/>
      <c r="J58" s="212"/>
      <c r="K58" s="212"/>
      <c r="L58" s="212"/>
      <c r="M58" s="212"/>
    </row>
    <row r="59" spans="1:13" ht="23.25" customHeight="1" x14ac:dyDescent="0.25">
      <c r="A59" s="170">
        <v>48</v>
      </c>
      <c r="B59" s="171"/>
      <c r="C59" s="171"/>
      <c r="D59" s="172"/>
      <c r="E59" s="212"/>
      <c r="F59" s="212"/>
      <c r="G59" s="212"/>
      <c r="H59" s="212"/>
      <c r="I59" s="212"/>
      <c r="J59" s="212"/>
      <c r="K59" s="212"/>
      <c r="L59" s="212"/>
      <c r="M59" s="212"/>
    </row>
    <row r="60" spans="1:13" ht="23.25" customHeight="1" x14ac:dyDescent="0.25">
      <c r="A60" s="170">
        <v>49</v>
      </c>
      <c r="B60" s="171"/>
      <c r="C60" s="171"/>
      <c r="D60" s="172"/>
      <c r="E60" s="212"/>
      <c r="F60" s="212"/>
      <c r="G60" s="212"/>
      <c r="H60" s="212"/>
      <c r="I60" s="212"/>
      <c r="J60" s="212"/>
      <c r="K60" s="212"/>
      <c r="L60" s="212"/>
      <c r="M60" s="212"/>
    </row>
    <row r="61" spans="1:13" ht="23.25" customHeight="1" x14ac:dyDescent="0.25">
      <c r="A61" s="170">
        <v>50</v>
      </c>
      <c r="B61" s="171"/>
      <c r="C61" s="171"/>
      <c r="D61" s="172"/>
      <c r="E61" s="212"/>
      <c r="F61" s="212"/>
      <c r="G61" s="212"/>
      <c r="H61" s="212"/>
      <c r="I61" s="212"/>
      <c r="J61" s="212"/>
      <c r="K61" s="212"/>
      <c r="L61" s="212"/>
      <c r="M61" s="212"/>
    </row>
    <row r="62" spans="1:13" ht="23.25" customHeight="1" x14ac:dyDescent="0.25">
      <c r="A62" s="170">
        <v>51</v>
      </c>
      <c r="B62" s="171"/>
      <c r="C62" s="171"/>
      <c r="D62" s="172"/>
      <c r="E62" s="212"/>
      <c r="F62" s="212"/>
      <c r="G62" s="212"/>
      <c r="H62" s="212"/>
      <c r="I62" s="212"/>
      <c r="J62" s="212"/>
      <c r="K62" s="212"/>
      <c r="L62" s="212"/>
      <c r="M62" s="212"/>
    </row>
    <row r="63" spans="1:13" ht="23.25" customHeight="1" x14ac:dyDescent="0.25">
      <c r="A63" s="170">
        <v>52</v>
      </c>
      <c r="B63" s="171"/>
      <c r="C63" s="171"/>
      <c r="D63" s="172"/>
      <c r="E63" s="212"/>
      <c r="F63" s="212"/>
      <c r="G63" s="212"/>
      <c r="H63" s="212"/>
      <c r="I63" s="212"/>
      <c r="J63" s="212"/>
      <c r="K63" s="212"/>
      <c r="L63" s="212"/>
      <c r="M63" s="212"/>
    </row>
    <row r="64" spans="1:13" ht="23.25" customHeight="1" x14ac:dyDescent="0.25">
      <c r="A64" s="170">
        <v>53</v>
      </c>
      <c r="B64" s="171"/>
      <c r="C64" s="171"/>
      <c r="D64" s="172"/>
      <c r="E64" s="212"/>
      <c r="F64" s="212"/>
      <c r="G64" s="212"/>
      <c r="H64" s="212"/>
      <c r="I64" s="212"/>
      <c r="J64" s="212"/>
      <c r="K64" s="212"/>
      <c r="L64" s="212"/>
      <c r="M64" s="212"/>
    </row>
    <row r="65" spans="1:13" ht="23.25" customHeight="1" x14ac:dyDescent="0.25">
      <c r="A65" s="170">
        <v>54</v>
      </c>
      <c r="B65" s="171"/>
      <c r="C65" s="171"/>
      <c r="D65" s="172"/>
      <c r="E65" s="212"/>
      <c r="F65" s="212"/>
      <c r="G65" s="212"/>
      <c r="H65" s="212"/>
      <c r="I65" s="212"/>
      <c r="J65" s="212"/>
      <c r="K65" s="212"/>
      <c r="L65" s="212"/>
      <c r="M65" s="212"/>
    </row>
    <row r="66" spans="1:13" ht="23.25" customHeight="1" x14ac:dyDescent="0.25">
      <c r="A66" s="170">
        <v>55</v>
      </c>
      <c r="B66" s="171"/>
      <c r="C66" s="171"/>
      <c r="D66" s="172"/>
      <c r="E66" s="212"/>
      <c r="F66" s="212"/>
      <c r="G66" s="212"/>
      <c r="H66" s="212"/>
      <c r="I66" s="212"/>
      <c r="J66" s="212"/>
      <c r="K66" s="212"/>
      <c r="L66" s="212"/>
      <c r="M66" s="212"/>
    </row>
    <row r="67" spans="1:13" ht="23.25" customHeight="1" x14ac:dyDescent="0.25">
      <c r="A67" s="170">
        <v>56</v>
      </c>
      <c r="B67" s="171"/>
      <c r="C67" s="171"/>
      <c r="D67" s="172"/>
      <c r="E67" s="212"/>
      <c r="F67" s="212"/>
      <c r="G67" s="212"/>
      <c r="H67" s="212"/>
      <c r="I67" s="212"/>
      <c r="J67" s="212"/>
      <c r="K67" s="212"/>
      <c r="L67" s="212"/>
      <c r="M67" s="212"/>
    </row>
    <row r="68" spans="1:13" ht="23.25" customHeight="1" x14ac:dyDescent="0.25">
      <c r="A68" s="170">
        <v>57</v>
      </c>
      <c r="B68" s="171"/>
      <c r="C68" s="171"/>
      <c r="D68" s="172"/>
      <c r="E68" s="212"/>
      <c r="F68" s="212"/>
      <c r="G68" s="212"/>
      <c r="H68" s="212"/>
      <c r="I68" s="212"/>
      <c r="J68" s="212"/>
      <c r="K68" s="212"/>
      <c r="L68" s="212"/>
      <c r="M68" s="212"/>
    </row>
    <row r="69" spans="1:13" ht="23.25" customHeight="1" x14ac:dyDescent="0.25">
      <c r="A69" s="170">
        <v>58</v>
      </c>
      <c r="B69" s="171"/>
      <c r="C69" s="171"/>
      <c r="D69" s="172"/>
      <c r="E69" s="212"/>
      <c r="F69" s="212"/>
      <c r="G69" s="212"/>
      <c r="H69" s="212"/>
      <c r="I69" s="212"/>
      <c r="J69" s="212"/>
      <c r="K69" s="212"/>
      <c r="L69" s="212"/>
      <c r="M69" s="212"/>
    </row>
    <row r="70" spans="1:13" ht="23.25" customHeight="1" x14ac:dyDescent="0.25">
      <c r="A70" s="170">
        <v>59</v>
      </c>
      <c r="B70" s="171"/>
      <c r="C70" s="171"/>
      <c r="D70" s="172"/>
      <c r="E70" s="212"/>
      <c r="F70" s="212"/>
      <c r="G70" s="212"/>
      <c r="H70" s="212"/>
      <c r="I70" s="212"/>
      <c r="J70" s="212"/>
      <c r="K70" s="212"/>
      <c r="L70" s="212"/>
      <c r="M70" s="212"/>
    </row>
    <row r="71" spans="1:13" ht="23.25" customHeight="1" x14ac:dyDescent="0.25">
      <c r="A71" s="170">
        <v>60</v>
      </c>
      <c r="B71" s="171"/>
      <c r="C71" s="171"/>
      <c r="D71" s="172"/>
      <c r="E71" s="212"/>
      <c r="F71" s="212"/>
      <c r="G71" s="212"/>
      <c r="H71" s="212"/>
      <c r="I71" s="212"/>
      <c r="J71" s="212"/>
      <c r="K71" s="212"/>
      <c r="L71" s="212"/>
      <c r="M71" s="212"/>
    </row>
    <row r="72" spans="1:13" ht="23.25" customHeight="1" x14ac:dyDescent="0.25">
      <c r="A72" s="170">
        <v>61</v>
      </c>
      <c r="B72" s="171"/>
      <c r="C72" s="171"/>
      <c r="D72" s="172"/>
      <c r="E72" s="212"/>
      <c r="F72" s="212"/>
      <c r="G72" s="212"/>
      <c r="H72" s="212"/>
      <c r="I72" s="212"/>
      <c r="J72" s="212"/>
      <c r="K72" s="212"/>
      <c r="L72" s="212"/>
      <c r="M72" s="212"/>
    </row>
    <row r="73" spans="1:13" ht="23.25" customHeight="1" x14ac:dyDescent="0.25">
      <c r="A73" s="170">
        <v>62</v>
      </c>
      <c r="B73" s="171"/>
      <c r="C73" s="171"/>
      <c r="D73" s="172"/>
      <c r="E73" s="212"/>
      <c r="F73" s="212"/>
      <c r="G73" s="212"/>
      <c r="H73" s="212"/>
      <c r="I73" s="212"/>
      <c r="J73" s="212"/>
      <c r="K73" s="212"/>
      <c r="L73" s="212"/>
      <c r="M73" s="212"/>
    </row>
    <row r="74" spans="1:13" ht="23.25" customHeight="1" x14ac:dyDescent="0.25">
      <c r="A74" s="170">
        <v>63</v>
      </c>
      <c r="B74" s="171"/>
      <c r="C74" s="171"/>
      <c r="D74" s="172"/>
      <c r="E74" s="212"/>
      <c r="F74" s="212"/>
      <c r="G74" s="212"/>
      <c r="H74" s="212"/>
      <c r="I74" s="212"/>
      <c r="J74" s="212"/>
      <c r="K74" s="212"/>
      <c r="L74" s="212"/>
      <c r="M74" s="212"/>
    </row>
    <row r="75" spans="1:13" ht="23.25" customHeight="1" x14ac:dyDescent="0.25">
      <c r="A75" s="170">
        <v>64</v>
      </c>
      <c r="B75" s="171"/>
      <c r="C75" s="171"/>
      <c r="D75" s="172"/>
      <c r="E75" s="212"/>
      <c r="F75" s="212"/>
      <c r="G75" s="212"/>
      <c r="H75" s="212"/>
      <c r="I75" s="212"/>
      <c r="J75" s="212"/>
      <c r="K75" s="212"/>
      <c r="L75" s="212"/>
      <c r="M75" s="212"/>
    </row>
    <row r="76" spans="1:13" ht="23.25" customHeight="1" x14ac:dyDescent="0.25">
      <c r="A76" s="170">
        <v>65</v>
      </c>
      <c r="B76" s="171"/>
      <c r="C76" s="171"/>
      <c r="D76" s="172"/>
      <c r="E76" s="212"/>
      <c r="F76" s="212"/>
      <c r="G76" s="212"/>
      <c r="H76" s="212"/>
      <c r="I76" s="212"/>
      <c r="J76" s="212"/>
      <c r="K76" s="212"/>
      <c r="L76" s="212"/>
      <c r="M76" s="212"/>
    </row>
    <row r="77" spans="1:13" ht="23.25" customHeight="1" x14ac:dyDescent="0.25">
      <c r="A77" s="170">
        <v>66</v>
      </c>
      <c r="B77" s="171"/>
      <c r="C77" s="171"/>
      <c r="D77" s="172"/>
      <c r="E77" s="212"/>
      <c r="F77" s="212"/>
      <c r="G77" s="212"/>
      <c r="H77" s="212"/>
      <c r="I77" s="212"/>
      <c r="J77" s="212"/>
      <c r="K77" s="212"/>
      <c r="L77" s="212"/>
      <c r="M77" s="212"/>
    </row>
    <row r="78" spans="1:13" ht="23.25" customHeight="1" x14ac:dyDescent="0.25">
      <c r="A78" s="170">
        <v>67</v>
      </c>
      <c r="B78" s="171"/>
      <c r="C78" s="171"/>
      <c r="D78" s="172"/>
      <c r="E78" s="212"/>
      <c r="F78" s="212"/>
      <c r="G78" s="212"/>
      <c r="H78" s="212"/>
      <c r="I78" s="212"/>
      <c r="J78" s="212"/>
      <c r="K78" s="212"/>
      <c r="L78" s="212"/>
      <c r="M78" s="212"/>
    </row>
    <row r="79" spans="1:13" ht="23.25" customHeight="1" x14ac:dyDescent="0.25">
      <c r="A79" s="170">
        <v>68</v>
      </c>
      <c r="B79" s="171"/>
      <c r="C79" s="171"/>
      <c r="D79" s="172"/>
      <c r="E79" s="212"/>
      <c r="F79" s="212"/>
      <c r="G79" s="212"/>
      <c r="H79" s="212"/>
      <c r="I79" s="212"/>
      <c r="J79" s="212"/>
      <c r="K79" s="212"/>
      <c r="L79" s="212"/>
      <c r="M79" s="212"/>
    </row>
    <row r="80" spans="1:13" ht="23.25" customHeight="1" x14ac:dyDescent="0.25">
      <c r="A80" s="170">
        <v>69</v>
      </c>
      <c r="B80" s="171"/>
      <c r="C80" s="171"/>
      <c r="D80" s="172"/>
      <c r="E80" s="212"/>
      <c r="F80" s="212"/>
      <c r="G80" s="212"/>
      <c r="H80" s="212"/>
      <c r="I80" s="212"/>
      <c r="J80" s="212"/>
      <c r="K80" s="212"/>
      <c r="L80" s="212"/>
      <c r="M80" s="212"/>
    </row>
    <row r="81" spans="1:13" ht="23.25" customHeight="1" x14ac:dyDescent="0.25">
      <c r="A81" s="170">
        <v>70</v>
      </c>
      <c r="B81" s="171"/>
      <c r="C81" s="171"/>
      <c r="D81" s="172"/>
      <c r="E81" s="212"/>
      <c r="F81" s="212"/>
      <c r="G81" s="212"/>
      <c r="H81" s="212"/>
      <c r="I81" s="212"/>
      <c r="J81" s="212"/>
      <c r="K81" s="212"/>
      <c r="L81" s="212"/>
      <c r="M81" s="212"/>
    </row>
    <row r="82" spans="1:13" ht="23.25" customHeight="1" x14ac:dyDescent="0.25">
      <c r="A82" s="170">
        <v>71</v>
      </c>
      <c r="B82" s="171"/>
      <c r="C82" s="171"/>
      <c r="D82" s="172"/>
      <c r="E82" s="212"/>
      <c r="F82" s="212"/>
      <c r="G82" s="212"/>
      <c r="H82" s="212"/>
      <c r="I82" s="212"/>
      <c r="J82" s="212"/>
      <c r="K82" s="212"/>
      <c r="L82" s="212"/>
      <c r="M82" s="212"/>
    </row>
    <row r="83" spans="1:13" ht="23.25" customHeight="1" x14ac:dyDescent="0.25">
      <c r="A83" s="170">
        <v>72</v>
      </c>
      <c r="B83" s="171"/>
      <c r="C83" s="171"/>
      <c r="D83" s="172"/>
      <c r="E83" s="212"/>
      <c r="F83" s="212"/>
      <c r="G83" s="212"/>
      <c r="H83" s="212"/>
      <c r="I83" s="212"/>
      <c r="J83" s="212"/>
      <c r="K83" s="212"/>
      <c r="L83" s="212"/>
      <c r="M83" s="212"/>
    </row>
    <row r="84" spans="1:13" ht="23.25" customHeight="1" x14ac:dyDescent="0.25">
      <c r="A84" s="170">
        <v>73</v>
      </c>
      <c r="B84" s="171"/>
      <c r="C84" s="171"/>
      <c r="D84" s="172"/>
      <c r="E84" s="212"/>
      <c r="F84" s="212"/>
      <c r="G84" s="212"/>
      <c r="H84" s="212"/>
      <c r="I84" s="212"/>
      <c r="J84" s="212"/>
      <c r="K84" s="212"/>
      <c r="L84" s="212"/>
      <c r="M84" s="212"/>
    </row>
    <row r="85" spans="1:13" ht="23.25" customHeight="1" x14ac:dyDescent="0.25">
      <c r="A85" s="170">
        <v>74</v>
      </c>
      <c r="B85" s="171"/>
      <c r="C85" s="171"/>
      <c r="D85" s="172"/>
      <c r="E85" s="212"/>
      <c r="F85" s="212"/>
      <c r="G85" s="212"/>
      <c r="H85" s="212"/>
      <c r="I85" s="212"/>
      <c r="J85" s="212"/>
      <c r="K85" s="212"/>
      <c r="L85" s="212"/>
      <c r="M85" s="212"/>
    </row>
    <row r="86" spans="1:13" ht="23.25" customHeight="1" x14ac:dyDescent="0.25">
      <c r="A86" s="170">
        <v>75</v>
      </c>
      <c r="B86" s="171"/>
      <c r="C86" s="171"/>
      <c r="D86" s="172"/>
      <c r="E86" s="212"/>
      <c r="F86" s="212"/>
      <c r="G86" s="212"/>
      <c r="H86" s="212"/>
      <c r="I86" s="212"/>
      <c r="J86" s="212"/>
      <c r="K86" s="212"/>
      <c r="L86" s="212"/>
      <c r="M86" s="212"/>
    </row>
    <row r="87" spans="1:13" ht="23.25" customHeight="1" x14ac:dyDescent="0.25">
      <c r="A87" s="170">
        <v>76</v>
      </c>
      <c r="B87" s="171"/>
      <c r="C87" s="171"/>
      <c r="D87" s="172"/>
      <c r="E87" s="212"/>
      <c r="F87" s="212"/>
      <c r="G87" s="212"/>
      <c r="H87" s="212"/>
      <c r="I87" s="212"/>
      <c r="J87" s="212"/>
      <c r="K87" s="212"/>
      <c r="L87" s="212"/>
      <c r="M87" s="212"/>
    </row>
    <row r="88" spans="1:13" ht="23.25" customHeight="1" x14ac:dyDescent="0.25">
      <c r="A88" s="170">
        <v>77</v>
      </c>
      <c r="B88" s="171"/>
      <c r="C88" s="171"/>
      <c r="D88" s="172"/>
      <c r="E88" s="212"/>
      <c r="F88" s="212"/>
      <c r="G88" s="212"/>
      <c r="H88" s="212"/>
      <c r="I88" s="212"/>
      <c r="J88" s="212"/>
      <c r="K88" s="212"/>
      <c r="L88" s="212"/>
      <c r="M88" s="212"/>
    </row>
    <row r="89" spans="1:13" ht="23.25" customHeight="1" x14ac:dyDescent="0.25">
      <c r="A89" s="170">
        <v>78</v>
      </c>
      <c r="B89" s="171"/>
      <c r="C89" s="171"/>
      <c r="D89" s="172"/>
      <c r="E89" s="212"/>
      <c r="F89" s="212"/>
      <c r="G89" s="212"/>
      <c r="H89" s="212"/>
      <c r="I89" s="212"/>
      <c r="J89" s="212"/>
      <c r="K89" s="212"/>
      <c r="L89" s="212"/>
      <c r="M89" s="212"/>
    </row>
    <row r="90" spans="1:13" ht="23.25" customHeight="1" x14ac:dyDescent="0.25">
      <c r="A90" s="170">
        <v>79</v>
      </c>
      <c r="B90" s="171"/>
      <c r="C90" s="171"/>
      <c r="D90" s="172"/>
      <c r="E90" s="212"/>
      <c r="F90" s="212"/>
      <c r="G90" s="212"/>
      <c r="H90" s="212"/>
      <c r="I90" s="212"/>
      <c r="J90" s="212"/>
      <c r="K90" s="212"/>
      <c r="L90" s="212"/>
      <c r="M90" s="212"/>
    </row>
    <row r="91" spans="1:13" ht="23.25" customHeight="1" x14ac:dyDescent="0.25">
      <c r="A91" s="170">
        <v>80</v>
      </c>
      <c r="B91" s="171"/>
      <c r="C91" s="171"/>
      <c r="D91" s="172"/>
      <c r="E91" s="212"/>
      <c r="F91" s="212"/>
      <c r="G91" s="212"/>
      <c r="H91" s="212"/>
      <c r="I91" s="212"/>
      <c r="J91" s="212"/>
      <c r="K91" s="212"/>
      <c r="L91" s="212"/>
      <c r="M91" s="212"/>
    </row>
    <row r="92" spans="1:13" ht="23.25" customHeight="1" x14ac:dyDescent="0.25">
      <c r="A92" s="170">
        <v>81</v>
      </c>
      <c r="B92" s="171"/>
      <c r="C92" s="171"/>
      <c r="D92" s="172"/>
      <c r="E92" s="212"/>
      <c r="F92" s="212"/>
      <c r="G92" s="212"/>
      <c r="H92" s="212"/>
      <c r="I92" s="212"/>
      <c r="J92" s="212"/>
      <c r="K92" s="212"/>
      <c r="L92" s="212"/>
      <c r="M92" s="212"/>
    </row>
    <row r="93" spans="1:13" ht="23.25" customHeight="1" x14ac:dyDescent="0.25">
      <c r="A93" s="170">
        <v>82</v>
      </c>
      <c r="B93" s="171"/>
      <c r="C93" s="171"/>
      <c r="D93" s="172"/>
      <c r="E93" s="212"/>
      <c r="F93" s="212"/>
      <c r="G93" s="212"/>
      <c r="H93" s="212"/>
      <c r="I93" s="212"/>
      <c r="J93" s="212"/>
      <c r="K93" s="212"/>
      <c r="L93" s="212"/>
      <c r="M93" s="212"/>
    </row>
    <row r="94" spans="1:13" ht="23.25" customHeight="1" x14ac:dyDescent="0.25">
      <c r="A94" s="170">
        <v>83</v>
      </c>
      <c r="B94" s="171"/>
      <c r="C94" s="171"/>
      <c r="D94" s="172"/>
      <c r="E94" s="212"/>
      <c r="F94" s="212"/>
      <c r="G94" s="212"/>
      <c r="H94" s="212"/>
      <c r="I94" s="212"/>
      <c r="J94" s="212"/>
      <c r="K94" s="212"/>
      <c r="L94" s="212"/>
      <c r="M94" s="212"/>
    </row>
    <row r="95" spans="1:13" ht="23.25" customHeight="1" x14ac:dyDescent="0.25">
      <c r="A95" s="170">
        <v>84</v>
      </c>
      <c r="B95" s="171"/>
      <c r="C95" s="171"/>
      <c r="D95" s="172"/>
      <c r="E95" s="212"/>
      <c r="F95" s="212"/>
      <c r="G95" s="212"/>
      <c r="H95" s="212"/>
      <c r="I95" s="212"/>
      <c r="J95" s="212"/>
      <c r="K95" s="212"/>
      <c r="L95" s="212"/>
      <c r="M95" s="212"/>
    </row>
    <row r="96" spans="1:13" ht="23.25" customHeight="1" x14ac:dyDescent="0.25">
      <c r="A96" s="170">
        <v>85</v>
      </c>
      <c r="B96" s="171"/>
      <c r="C96" s="171"/>
      <c r="D96" s="172"/>
      <c r="E96" s="212"/>
      <c r="F96" s="212"/>
      <c r="G96" s="212"/>
      <c r="H96" s="212"/>
      <c r="I96" s="212"/>
      <c r="J96" s="212"/>
      <c r="K96" s="212"/>
      <c r="L96" s="212"/>
      <c r="M96" s="212"/>
    </row>
    <row r="97" spans="1:13" ht="23.25" customHeight="1" x14ac:dyDescent="0.25">
      <c r="A97" s="170">
        <v>86</v>
      </c>
      <c r="B97" s="171"/>
      <c r="C97" s="171"/>
      <c r="D97" s="172"/>
      <c r="E97" s="212"/>
      <c r="F97" s="212"/>
      <c r="G97" s="212"/>
      <c r="H97" s="212"/>
      <c r="I97" s="212"/>
      <c r="J97" s="212"/>
      <c r="K97" s="212"/>
      <c r="L97" s="212"/>
      <c r="M97" s="212"/>
    </row>
    <row r="98" spans="1:13" ht="23.25" customHeight="1" x14ac:dyDescent="0.25">
      <c r="A98" s="170">
        <v>87</v>
      </c>
      <c r="B98" s="171"/>
      <c r="C98" s="171"/>
      <c r="D98" s="172"/>
      <c r="E98" s="212"/>
      <c r="F98" s="212"/>
      <c r="G98" s="212"/>
      <c r="H98" s="212"/>
      <c r="I98" s="212"/>
      <c r="J98" s="212"/>
      <c r="K98" s="212"/>
      <c r="L98" s="212"/>
      <c r="M98" s="212"/>
    </row>
    <row r="99" spans="1:13" ht="23.25" customHeight="1" x14ac:dyDescent="0.25">
      <c r="A99" s="170">
        <v>88</v>
      </c>
      <c r="B99" s="171"/>
      <c r="C99" s="171"/>
      <c r="D99" s="172"/>
      <c r="E99" s="212"/>
      <c r="F99" s="212"/>
      <c r="G99" s="212"/>
      <c r="H99" s="212"/>
      <c r="I99" s="212"/>
      <c r="J99" s="212"/>
      <c r="K99" s="212"/>
      <c r="L99" s="212"/>
      <c r="M99" s="212"/>
    </row>
    <row r="100" spans="1:13" ht="23.25" customHeight="1" x14ac:dyDescent="0.25">
      <c r="A100" s="170">
        <v>89</v>
      </c>
      <c r="B100" s="171"/>
      <c r="C100" s="171"/>
      <c r="D100" s="172"/>
      <c r="E100" s="212"/>
      <c r="F100" s="212"/>
      <c r="G100" s="212"/>
      <c r="H100" s="212"/>
      <c r="I100" s="212"/>
      <c r="J100" s="212"/>
      <c r="K100" s="212"/>
      <c r="L100" s="212"/>
      <c r="M100" s="212"/>
    </row>
    <row r="101" spans="1:13" ht="23.25" customHeight="1" x14ac:dyDescent="0.25">
      <c r="A101" s="170">
        <v>90</v>
      </c>
      <c r="B101" s="171"/>
      <c r="C101" s="171"/>
      <c r="D101" s="172"/>
      <c r="E101" s="212"/>
      <c r="F101" s="212"/>
      <c r="G101" s="212"/>
      <c r="H101" s="212"/>
      <c r="I101" s="212"/>
      <c r="J101" s="212"/>
      <c r="K101" s="212"/>
      <c r="L101" s="212"/>
      <c r="M101" s="212"/>
    </row>
    <row r="102" spans="1:13" ht="23.25" customHeight="1" x14ac:dyDescent="0.25">
      <c r="A102" s="170">
        <v>91</v>
      </c>
      <c r="B102" s="171"/>
      <c r="C102" s="171"/>
      <c r="D102" s="172"/>
      <c r="E102" s="212"/>
      <c r="F102" s="212"/>
      <c r="G102" s="212"/>
      <c r="H102" s="212"/>
      <c r="I102" s="212"/>
      <c r="J102" s="212"/>
      <c r="K102" s="212"/>
      <c r="L102" s="212"/>
      <c r="M102" s="212"/>
    </row>
    <row r="103" spans="1:13" ht="23.25" customHeight="1" x14ac:dyDescent="0.25">
      <c r="A103" s="170">
        <v>92</v>
      </c>
      <c r="B103" s="171"/>
      <c r="C103" s="171"/>
      <c r="D103" s="172"/>
      <c r="E103" s="212"/>
      <c r="F103" s="212"/>
      <c r="G103" s="212"/>
      <c r="H103" s="212"/>
      <c r="I103" s="212"/>
      <c r="J103" s="212"/>
      <c r="K103" s="212"/>
      <c r="L103" s="212"/>
      <c r="M103" s="212"/>
    </row>
    <row r="104" spans="1:13" ht="23.25" customHeight="1" x14ac:dyDescent="0.25">
      <c r="A104" s="170">
        <v>93</v>
      </c>
      <c r="B104" s="171"/>
      <c r="C104" s="171"/>
      <c r="D104" s="172"/>
      <c r="E104" s="212"/>
      <c r="F104" s="212"/>
      <c r="G104" s="212"/>
      <c r="H104" s="212"/>
      <c r="I104" s="212"/>
      <c r="J104" s="212"/>
      <c r="K104" s="212"/>
      <c r="L104" s="212"/>
      <c r="M104" s="212"/>
    </row>
    <row r="105" spans="1:13" ht="23.25" customHeight="1" x14ac:dyDescent="0.25">
      <c r="A105" s="170">
        <v>94</v>
      </c>
      <c r="B105" s="171"/>
      <c r="C105" s="171"/>
      <c r="D105" s="172"/>
      <c r="E105" s="212"/>
      <c r="F105" s="212"/>
      <c r="G105" s="212"/>
      <c r="H105" s="212"/>
      <c r="I105" s="212"/>
      <c r="J105" s="212"/>
      <c r="K105" s="212"/>
      <c r="L105" s="212"/>
      <c r="M105" s="212"/>
    </row>
    <row r="106" spans="1:13" ht="23.25" customHeight="1" x14ac:dyDescent="0.25">
      <c r="A106" s="170">
        <v>95</v>
      </c>
      <c r="B106" s="171"/>
      <c r="C106" s="171"/>
      <c r="D106" s="172"/>
      <c r="E106" s="212"/>
      <c r="F106" s="212"/>
      <c r="G106" s="212"/>
      <c r="H106" s="212"/>
      <c r="I106" s="212"/>
      <c r="J106" s="212"/>
      <c r="K106" s="212"/>
      <c r="L106" s="212"/>
      <c r="M106" s="212"/>
    </row>
    <row r="107" spans="1:13" ht="23.25" customHeight="1" x14ac:dyDescent="0.25">
      <c r="A107" s="170">
        <v>96</v>
      </c>
      <c r="B107" s="171"/>
      <c r="C107" s="171"/>
      <c r="D107" s="172"/>
      <c r="E107" s="212"/>
      <c r="F107" s="212"/>
      <c r="G107" s="212"/>
      <c r="H107" s="212"/>
      <c r="I107" s="212"/>
      <c r="J107" s="212"/>
      <c r="K107" s="212"/>
      <c r="L107" s="212"/>
      <c r="M107" s="212"/>
    </row>
    <row r="108" spans="1:13" ht="23.25" customHeight="1" x14ac:dyDescent="0.25">
      <c r="A108" s="170">
        <v>97</v>
      </c>
      <c r="B108" s="171"/>
      <c r="C108" s="171"/>
      <c r="D108" s="172"/>
      <c r="E108" s="212"/>
      <c r="F108" s="212"/>
      <c r="G108" s="212"/>
      <c r="H108" s="212"/>
      <c r="I108" s="212"/>
      <c r="J108" s="212"/>
      <c r="K108" s="212"/>
      <c r="L108" s="212"/>
      <c r="M108" s="212"/>
    </row>
    <row r="109" spans="1:13" ht="23.25" customHeight="1" x14ac:dyDescent="0.25">
      <c r="A109" s="170">
        <v>98</v>
      </c>
      <c r="B109" s="171"/>
      <c r="C109" s="171"/>
      <c r="D109" s="172"/>
      <c r="E109" s="212"/>
      <c r="F109" s="212"/>
      <c r="G109" s="212"/>
      <c r="H109" s="212"/>
      <c r="I109" s="212"/>
      <c r="J109" s="212"/>
      <c r="K109" s="212"/>
      <c r="L109" s="212"/>
      <c r="M109" s="212"/>
    </row>
    <row r="110" spans="1:13" ht="23.25" customHeight="1" x14ac:dyDescent="0.25">
      <c r="A110" s="170">
        <v>99</v>
      </c>
      <c r="B110" s="171"/>
      <c r="C110" s="171"/>
      <c r="D110" s="172"/>
      <c r="E110" s="212"/>
      <c r="F110" s="212"/>
      <c r="G110" s="212"/>
      <c r="H110" s="212"/>
      <c r="I110" s="212"/>
      <c r="J110" s="212"/>
      <c r="K110" s="212"/>
      <c r="L110" s="212"/>
      <c r="M110" s="212"/>
    </row>
    <row r="111" spans="1:13" ht="23.25" customHeight="1" x14ac:dyDescent="0.25">
      <c r="A111" s="170">
        <v>100</v>
      </c>
      <c r="B111" s="171"/>
      <c r="C111" s="171"/>
      <c r="D111" s="172"/>
      <c r="E111" s="212"/>
      <c r="F111" s="212"/>
      <c r="G111" s="212"/>
      <c r="H111" s="212"/>
      <c r="I111" s="212"/>
      <c r="J111" s="212"/>
      <c r="K111" s="212"/>
      <c r="L111" s="212"/>
      <c r="M111" s="212"/>
    </row>
    <row r="112" spans="1:13" ht="23.25" customHeight="1" x14ac:dyDescent="0.25">
      <c r="A112" s="170">
        <v>101</v>
      </c>
      <c r="B112" s="171"/>
      <c r="C112" s="171"/>
      <c r="D112" s="172"/>
      <c r="E112" s="212"/>
      <c r="F112" s="212"/>
      <c r="G112" s="212"/>
      <c r="H112" s="212"/>
      <c r="I112" s="212"/>
      <c r="J112" s="212"/>
      <c r="K112" s="212"/>
      <c r="L112" s="212"/>
      <c r="M112" s="212"/>
    </row>
    <row r="113" spans="1:13" ht="23.25" customHeight="1" x14ac:dyDescent="0.25">
      <c r="A113" s="170">
        <v>102</v>
      </c>
      <c r="B113" s="171"/>
      <c r="C113" s="171"/>
      <c r="D113" s="172"/>
      <c r="E113" s="212"/>
      <c r="F113" s="212"/>
      <c r="G113" s="212"/>
      <c r="H113" s="212"/>
      <c r="I113" s="212"/>
      <c r="J113" s="212"/>
      <c r="K113" s="212"/>
      <c r="L113" s="212"/>
      <c r="M113" s="212"/>
    </row>
    <row r="114" spans="1:13" ht="23.25" customHeight="1" x14ac:dyDescent="0.25">
      <c r="A114" s="170">
        <v>103</v>
      </c>
      <c r="B114" s="171"/>
      <c r="C114" s="171"/>
      <c r="D114" s="172"/>
      <c r="E114" s="212"/>
      <c r="F114" s="212"/>
      <c r="G114" s="212"/>
      <c r="H114" s="212"/>
      <c r="I114" s="212"/>
      <c r="J114" s="212"/>
      <c r="K114" s="212"/>
      <c r="L114" s="212"/>
      <c r="M114" s="212"/>
    </row>
    <row r="115" spans="1:13" ht="23.25" customHeight="1" x14ac:dyDescent="0.25">
      <c r="A115" s="170">
        <v>104</v>
      </c>
      <c r="B115" s="171"/>
      <c r="C115" s="171"/>
      <c r="D115" s="172"/>
      <c r="E115" s="212"/>
      <c r="F115" s="212"/>
      <c r="G115" s="212"/>
      <c r="H115" s="212"/>
      <c r="I115" s="212"/>
      <c r="J115" s="212"/>
      <c r="K115" s="212"/>
      <c r="L115" s="212"/>
      <c r="M115" s="212"/>
    </row>
    <row r="116" spans="1:13" ht="23.25" customHeight="1" x14ac:dyDescent="0.25">
      <c r="A116" s="170">
        <v>105</v>
      </c>
      <c r="B116" s="171"/>
      <c r="C116" s="171"/>
      <c r="D116" s="172"/>
      <c r="E116" s="212"/>
      <c r="F116" s="212"/>
      <c r="G116" s="212"/>
      <c r="H116" s="212"/>
      <c r="I116" s="212"/>
      <c r="J116" s="212"/>
      <c r="K116" s="212"/>
      <c r="L116" s="212"/>
      <c r="M116" s="212"/>
    </row>
    <row r="117" spans="1:13" ht="23.25" customHeight="1" x14ac:dyDescent="0.25">
      <c r="A117" s="170">
        <v>106</v>
      </c>
      <c r="B117" s="171"/>
      <c r="C117" s="171"/>
      <c r="D117" s="172"/>
      <c r="E117" s="212"/>
      <c r="F117" s="212"/>
      <c r="G117" s="212"/>
      <c r="H117" s="212"/>
      <c r="I117" s="212"/>
      <c r="J117" s="212"/>
      <c r="K117" s="212"/>
      <c r="L117" s="212"/>
      <c r="M117" s="212"/>
    </row>
    <row r="118" spans="1:13" ht="23.25" customHeight="1" x14ac:dyDescent="0.25">
      <c r="A118" s="170">
        <v>107</v>
      </c>
      <c r="B118" s="171"/>
      <c r="C118" s="171"/>
      <c r="D118" s="172"/>
      <c r="E118" s="212"/>
      <c r="F118" s="212"/>
      <c r="G118" s="212"/>
      <c r="H118" s="212"/>
      <c r="I118" s="212"/>
      <c r="J118" s="212"/>
      <c r="K118" s="212"/>
      <c r="L118" s="212"/>
      <c r="M118" s="212"/>
    </row>
    <row r="119" spans="1:13" ht="23.25" customHeight="1" x14ac:dyDescent="0.25">
      <c r="A119" s="170">
        <v>108</v>
      </c>
      <c r="B119" s="171"/>
      <c r="C119" s="171"/>
      <c r="D119" s="172"/>
      <c r="E119" s="212"/>
      <c r="F119" s="212"/>
      <c r="G119" s="212"/>
      <c r="H119" s="212"/>
      <c r="I119" s="212"/>
      <c r="J119" s="212"/>
      <c r="K119" s="212"/>
      <c r="L119" s="212"/>
      <c r="M119" s="212"/>
    </row>
    <row r="120" spans="1:13" ht="23.25" customHeight="1" x14ac:dyDescent="0.25">
      <c r="A120" s="170">
        <v>109</v>
      </c>
      <c r="B120" s="171"/>
      <c r="C120" s="171"/>
      <c r="D120" s="172"/>
      <c r="E120" s="212"/>
      <c r="F120" s="212"/>
      <c r="G120" s="212"/>
      <c r="H120" s="212"/>
      <c r="I120" s="212"/>
      <c r="J120" s="212"/>
      <c r="K120" s="212"/>
      <c r="L120" s="212"/>
      <c r="M120" s="212"/>
    </row>
    <row r="121" spans="1:13" ht="23.25" customHeight="1" x14ac:dyDescent="0.25">
      <c r="A121" s="170">
        <v>110</v>
      </c>
      <c r="B121" s="171"/>
      <c r="C121" s="171"/>
      <c r="D121" s="172"/>
      <c r="E121" s="212"/>
      <c r="F121" s="212"/>
      <c r="G121" s="212"/>
      <c r="H121" s="212"/>
      <c r="I121" s="212"/>
      <c r="J121" s="212"/>
      <c r="K121" s="212"/>
      <c r="L121" s="212"/>
      <c r="M121" s="212"/>
    </row>
    <row r="122" spans="1:13" ht="23.25" customHeight="1" x14ac:dyDescent="0.25">
      <c r="A122" s="170">
        <v>111</v>
      </c>
      <c r="B122" s="171"/>
      <c r="C122" s="171"/>
      <c r="D122" s="172"/>
      <c r="E122" s="212"/>
      <c r="F122" s="212"/>
      <c r="G122" s="212"/>
      <c r="H122" s="212"/>
      <c r="I122" s="212"/>
      <c r="J122" s="212"/>
      <c r="K122" s="212"/>
      <c r="L122" s="212"/>
      <c r="M122" s="212"/>
    </row>
    <row r="123" spans="1:13" ht="23.25" customHeight="1" x14ac:dyDescent="0.25">
      <c r="A123" s="170">
        <v>112</v>
      </c>
      <c r="B123" s="171"/>
      <c r="C123" s="171"/>
      <c r="D123" s="172"/>
      <c r="E123" s="212"/>
      <c r="F123" s="212"/>
      <c r="G123" s="212"/>
      <c r="H123" s="212"/>
      <c r="I123" s="212"/>
      <c r="J123" s="212"/>
      <c r="K123" s="212"/>
      <c r="L123" s="212"/>
      <c r="M123" s="212"/>
    </row>
    <row r="124" spans="1:13" ht="23.25" customHeight="1" x14ac:dyDescent="0.25">
      <c r="A124" s="170">
        <v>113</v>
      </c>
      <c r="B124" s="171"/>
      <c r="C124" s="171"/>
      <c r="D124" s="172"/>
      <c r="E124" s="212"/>
      <c r="F124" s="212"/>
      <c r="G124" s="212"/>
      <c r="H124" s="212"/>
      <c r="I124" s="212"/>
      <c r="J124" s="212"/>
      <c r="K124" s="212"/>
      <c r="L124" s="212"/>
      <c r="M124" s="212"/>
    </row>
    <row r="125" spans="1:13" ht="23.25" customHeight="1" x14ac:dyDescent="0.25">
      <c r="A125" s="170">
        <v>114</v>
      </c>
      <c r="B125" s="171"/>
      <c r="C125" s="171"/>
      <c r="D125" s="172"/>
      <c r="E125" s="212"/>
      <c r="F125" s="212"/>
      <c r="G125" s="212"/>
      <c r="H125" s="212"/>
      <c r="I125" s="212"/>
      <c r="J125" s="212"/>
      <c r="K125" s="212"/>
      <c r="L125" s="212"/>
      <c r="M125" s="212"/>
    </row>
    <row r="126" spans="1:13" ht="23.25" customHeight="1" x14ac:dyDescent="0.25">
      <c r="A126" s="170">
        <v>115</v>
      </c>
      <c r="B126" s="171"/>
      <c r="C126" s="171"/>
      <c r="D126" s="172"/>
      <c r="E126" s="212"/>
      <c r="F126" s="212"/>
      <c r="G126" s="212"/>
      <c r="H126" s="212"/>
      <c r="I126" s="212"/>
      <c r="J126" s="212"/>
      <c r="K126" s="212"/>
      <c r="L126" s="212"/>
      <c r="M126" s="212"/>
    </row>
    <row r="127" spans="1:13" ht="23.25" customHeight="1" x14ac:dyDescent="0.25">
      <c r="A127" s="170">
        <v>116</v>
      </c>
      <c r="B127" s="171"/>
      <c r="C127" s="171"/>
      <c r="D127" s="172"/>
      <c r="E127" s="212"/>
      <c r="F127" s="212"/>
      <c r="G127" s="212"/>
      <c r="H127" s="212"/>
      <c r="I127" s="212"/>
      <c r="J127" s="212"/>
      <c r="K127" s="212"/>
      <c r="L127" s="212"/>
      <c r="M127" s="212"/>
    </row>
    <row r="128" spans="1:13" ht="23.25" customHeight="1" x14ac:dyDescent="0.25">
      <c r="A128" s="170">
        <v>117</v>
      </c>
      <c r="B128" s="171"/>
      <c r="C128" s="171"/>
      <c r="D128" s="172"/>
      <c r="E128" s="212"/>
      <c r="F128" s="212"/>
      <c r="G128" s="212"/>
      <c r="H128" s="212"/>
      <c r="I128" s="212"/>
      <c r="J128" s="212"/>
      <c r="K128" s="212"/>
      <c r="L128" s="212"/>
      <c r="M128" s="212"/>
    </row>
    <row r="129" spans="1:13" ht="23.25" customHeight="1" x14ac:dyDescent="0.25">
      <c r="A129" s="170">
        <v>118</v>
      </c>
      <c r="B129" s="171"/>
      <c r="C129" s="171"/>
      <c r="D129" s="172"/>
      <c r="E129" s="212"/>
      <c r="F129" s="212"/>
      <c r="G129" s="212"/>
      <c r="H129" s="212"/>
      <c r="I129" s="212"/>
      <c r="J129" s="212"/>
      <c r="K129" s="212"/>
      <c r="L129" s="212"/>
      <c r="M129" s="212"/>
    </row>
    <row r="130" spans="1:13" ht="23.25" customHeight="1" x14ac:dyDescent="0.25">
      <c r="A130" s="170">
        <v>119</v>
      </c>
      <c r="B130" s="171"/>
      <c r="C130" s="171"/>
      <c r="D130" s="172"/>
      <c r="E130" s="212"/>
      <c r="F130" s="212"/>
      <c r="G130" s="212"/>
      <c r="H130" s="212"/>
      <c r="I130" s="212"/>
      <c r="J130" s="212"/>
      <c r="K130" s="212"/>
      <c r="L130" s="212"/>
      <c r="M130" s="212"/>
    </row>
    <row r="131" spans="1:13" ht="23.25" customHeight="1" x14ac:dyDescent="0.25">
      <c r="A131" s="170">
        <v>120</v>
      </c>
      <c r="B131" s="171"/>
      <c r="C131" s="171"/>
      <c r="D131" s="172"/>
      <c r="E131" s="212"/>
      <c r="F131" s="212"/>
      <c r="G131" s="212"/>
      <c r="H131" s="212"/>
      <c r="I131" s="212"/>
      <c r="J131" s="212"/>
      <c r="K131" s="212"/>
      <c r="L131" s="212"/>
      <c r="M131" s="212"/>
    </row>
    <row r="132" spans="1:13" ht="23.25" customHeight="1" x14ac:dyDescent="0.25">
      <c r="A132" s="170">
        <v>121</v>
      </c>
      <c r="B132" s="171"/>
      <c r="C132" s="171"/>
      <c r="D132" s="172"/>
      <c r="E132" s="212"/>
      <c r="F132" s="212"/>
      <c r="G132" s="212"/>
      <c r="H132" s="212"/>
      <c r="I132" s="212"/>
      <c r="J132" s="212"/>
      <c r="K132" s="212"/>
      <c r="L132" s="212"/>
      <c r="M132" s="212"/>
    </row>
    <row r="133" spans="1:13" ht="23.25" customHeight="1" x14ac:dyDescent="0.25">
      <c r="A133" s="170">
        <v>122</v>
      </c>
      <c r="B133" s="171"/>
      <c r="C133" s="171"/>
      <c r="D133" s="172"/>
      <c r="E133" s="212"/>
      <c r="F133" s="212"/>
      <c r="G133" s="212"/>
      <c r="H133" s="212"/>
      <c r="I133" s="212"/>
      <c r="J133" s="212"/>
      <c r="K133" s="212"/>
      <c r="L133" s="212"/>
      <c r="M133" s="212"/>
    </row>
    <row r="134" spans="1:13" ht="23.25" customHeight="1" x14ac:dyDescent="0.25">
      <c r="A134" s="170">
        <v>123</v>
      </c>
      <c r="B134" s="171"/>
      <c r="C134" s="171"/>
      <c r="D134" s="172"/>
      <c r="E134" s="212"/>
      <c r="F134" s="212"/>
      <c r="G134" s="212"/>
      <c r="H134" s="212"/>
      <c r="I134" s="212"/>
      <c r="J134" s="212"/>
      <c r="K134" s="212"/>
      <c r="L134" s="212"/>
      <c r="M134" s="212"/>
    </row>
    <row r="135" spans="1:13" ht="23.25" customHeight="1" x14ac:dyDescent="0.25">
      <c r="A135" s="170">
        <v>124</v>
      </c>
      <c r="B135" s="171"/>
      <c r="C135" s="171"/>
      <c r="D135" s="172"/>
      <c r="E135" s="212"/>
      <c r="F135" s="212"/>
      <c r="G135" s="212"/>
      <c r="H135" s="212"/>
      <c r="I135" s="212"/>
      <c r="J135" s="212"/>
      <c r="K135" s="212"/>
      <c r="L135" s="212"/>
      <c r="M135" s="212"/>
    </row>
    <row r="136" spans="1:13" ht="23.25" customHeight="1" x14ac:dyDescent="0.25">
      <c r="A136" s="170">
        <v>125</v>
      </c>
      <c r="B136" s="171"/>
      <c r="C136" s="171"/>
      <c r="D136" s="172"/>
      <c r="E136" s="212"/>
      <c r="F136" s="212"/>
      <c r="G136" s="212"/>
      <c r="H136" s="212"/>
      <c r="I136" s="212"/>
      <c r="J136" s="212"/>
      <c r="K136" s="212"/>
      <c r="L136" s="212"/>
      <c r="M136" s="212"/>
    </row>
    <row r="137" spans="1:13" ht="23.25" customHeight="1" x14ac:dyDescent="0.25">
      <c r="A137" s="170">
        <v>126</v>
      </c>
      <c r="B137" s="171"/>
      <c r="C137" s="171"/>
      <c r="D137" s="172"/>
      <c r="E137" s="212"/>
      <c r="F137" s="212"/>
      <c r="G137" s="212"/>
      <c r="H137" s="212"/>
      <c r="I137" s="212"/>
      <c r="J137" s="212"/>
      <c r="K137" s="212"/>
      <c r="L137" s="212"/>
      <c r="M137" s="212"/>
    </row>
    <row r="138" spans="1:13" ht="23.25" customHeight="1" x14ac:dyDescent="0.25">
      <c r="A138" s="170">
        <v>127</v>
      </c>
      <c r="B138" s="171"/>
      <c r="C138" s="171"/>
      <c r="D138" s="172"/>
      <c r="E138" s="212"/>
      <c r="F138" s="212"/>
      <c r="G138" s="212"/>
      <c r="H138" s="212"/>
      <c r="I138" s="212"/>
      <c r="J138" s="212"/>
      <c r="K138" s="212"/>
      <c r="L138" s="212"/>
      <c r="M138" s="212"/>
    </row>
    <row r="139" spans="1:13" ht="23.25" customHeight="1" x14ac:dyDescent="0.25">
      <c r="A139" s="170">
        <v>128</v>
      </c>
      <c r="B139" s="171"/>
      <c r="C139" s="171"/>
      <c r="D139" s="172"/>
      <c r="E139" s="212"/>
      <c r="F139" s="212"/>
      <c r="G139" s="212"/>
      <c r="H139" s="212"/>
      <c r="I139" s="212"/>
      <c r="J139" s="212"/>
      <c r="K139" s="212"/>
      <c r="L139" s="212"/>
      <c r="M139" s="212"/>
    </row>
    <row r="140" spans="1:13" ht="23.25" customHeight="1" x14ac:dyDescent="0.25">
      <c r="A140" s="170">
        <v>129</v>
      </c>
      <c r="B140" s="171"/>
      <c r="C140" s="171"/>
      <c r="D140" s="172"/>
      <c r="E140" s="212"/>
      <c r="F140" s="212"/>
      <c r="G140" s="212"/>
      <c r="H140" s="212"/>
      <c r="I140" s="212"/>
      <c r="J140" s="212"/>
      <c r="K140" s="212"/>
      <c r="L140" s="212"/>
      <c r="M140" s="212"/>
    </row>
    <row r="141" spans="1:13" ht="23.25" customHeight="1" x14ac:dyDescent="0.25">
      <c r="A141" s="170">
        <v>130</v>
      </c>
      <c r="B141" s="171"/>
      <c r="C141" s="171"/>
      <c r="D141" s="172"/>
      <c r="E141" s="212"/>
      <c r="F141" s="212"/>
      <c r="G141" s="212"/>
      <c r="H141" s="212"/>
      <c r="I141" s="212"/>
      <c r="J141" s="212"/>
      <c r="K141" s="212"/>
      <c r="L141" s="212"/>
      <c r="M141" s="212"/>
    </row>
    <row r="142" spans="1:13" ht="23.25" customHeight="1" x14ac:dyDescent="0.25">
      <c r="A142" s="170">
        <v>131</v>
      </c>
      <c r="B142" s="171"/>
      <c r="C142" s="171"/>
      <c r="D142" s="172"/>
      <c r="E142" s="212"/>
      <c r="F142" s="212"/>
      <c r="G142" s="212"/>
      <c r="H142" s="212"/>
      <c r="I142" s="212"/>
      <c r="J142" s="212"/>
      <c r="K142" s="212"/>
      <c r="L142" s="212"/>
      <c r="M142" s="212"/>
    </row>
    <row r="143" spans="1:13" ht="23.25" customHeight="1" x14ac:dyDescent="0.25">
      <c r="A143" s="170">
        <v>132</v>
      </c>
      <c r="B143" s="171"/>
      <c r="C143" s="171"/>
      <c r="D143" s="172"/>
      <c r="E143" s="212"/>
      <c r="F143" s="212"/>
      <c r="G143" s="212"/>
      <c r="H143" s="212"/>
      <c r="I143" s="212"/>
      <c r="J143" s="212"/>
      <c r="K143" s="212"/>
      <c r="L143" s="212"/>
      <c r="M143" s="212"/>
    </row>
    <row r="144" spans="1:13" ht="23.25" customHeight="1" x14ac:dyDescent="0.25">
      <c r="A144" s="170">
        <v>133</v>
      </c>
      <c r="B144" s="171"/>
      <c r="C144" s="171"/>
      <c r="D144" s="172"/>
      <c r="E144" s="212"/>
      <c r="F144" s="212"/>
      <c r="G144" s="212"/>
      <c r="H144" s="212"/>
      <c r="I144" s="212"/>
      <c r="J144" s="212"/>
      <c r="K144" s="212"/>
      <c r="L144" s="212"/>
      <c r="M144" s="212"/>
    </row>
    <row r="145" spans="1:13" ht="23.25" customHeight="1" x14ac:dyDescent="0.25">
      <c r="A145" s="170">
        <v>134</v>
      </c>
      <c r="B145" s="171"/>
      <c r="C145" s="171"/>
      <c r="D145" s="172"/>
      <c r="E145" s="212"/>
      <c r="F145" s="212"/>
      <c r="G145" s="212"/>
      <c r="H145" s="212"/>
      <c r="I145" s="212"/>
      <c r="J145" s="212"/>
      <c r="K145" s="212"/>
      <c r="L145" s="212"/>
      <c r="M145" s="212"/>
    </row>
    <row r="146" spans="1:13" ht="23.25" customHeight="1" x14ac:dyDescent="0.25">
      <c r="A146" s="170">
        <v>135</v>
      </c>
      <c r="B146" s="171"/>
      <c r="C146" s="171"/>
      <c r="D146" s="172"/>
      <c r="E146" s="212"/>
      <c r="F146" s="212"/>
      <c r="G146" s="212"/>
      <c r="H146" s="212"/>
      <c r="I146" s="212"/>
      <c r="J146" s="212"/>
      <c r="K146" s="212"/>
      <c r="L146" s="212"/>
      <c r="M146" s="212"/>
    </row>
    <row r="147" spans="1:13" ht="23.25" customHeight="1" x14ac:dyDescent="0.25">
      <c r="A147" s="170">
        <v>136</v>
      </c>
      <c r="B147" s="171"/>
      <c r="C147" s="171"/>
      <c r="D147" s="172"/>
      <c r="E147" s="212"/>
      <c r="F147" s="212"/>
      <c r="G147" s="212"/>
      <c r="H147" s="212"/>
      <c r="I147" s="212"/>
      <c r="J147" s="212"/>
      <c r="K147" s="212"/>
      <c r="L147" s="212"/>
      <c r="M147" s="212"/>
    </row>
    <row r="148" spans="1:13" ht="23.25" customHeight="1" x14ac:dyDescent="0.25">
      <c r="A148" s="170">
        <v>137</v>
      </c>
      <c r="B148" s="171"/>
      <c r="C148" s="171"/>
      <c r="D148" s="172"/>
      <c r="E148" s="212"/>
      <c r="F148" s="212"/>
      <c r="G148" s="212"/>
      <c r="H148" s="212"/>
      <c r="I148" s="212"/>
      <c r="J148" s="212"/>
      <c r="K148" s="212"/>
      <c r="L148" s="212"/>
      <c r="M148" s="212"/>
    </row>
    <row r="149" spans="1:13" ht="23.25" customHeight="1" x14ac:dyDescent="0.25">
      <c r="A149" s="170">
        <v>138</v>
      </c>
      <c r="B149" s="171"/>
      <c r="C149" s="171"/>
      <c r="D149" s="172"/>
      <c r="E149" s="212"/>
      <c r="F149" s="212"/>
      <c r="G149" s="212"/>
      <c r="H149" s="212"/>
      <c r="I149" s="212"/>
      <c r="J149" s="212"/>
      <c r="K149" s="212"/>
      <c r="L149" s="212"/>
      <c r="M149" s="212"/>
    </row>
    <row r="150" spans="1:13" ht="23.25" customHeight="1" x14ac:dyDescent="0.25">
      <c r="A150" s="170">
        <v>139</v>
      </c>
      <c r="B150" s="171"/>
      <c r="C150" s="171"/>
      <c r="D150" s="172"/>
      <c r="E150" s="212"/>
      <c r="F150" s="212"/>
      <c r="G150" s="212"/>
      <c r="H150" s="212"/>
      <c r="I150" s="212"/>
      <c r="J150" s="212"/>
      <c r="K150" s="212"/>
      <c r="L150" s="212"/>
      <c r="M150" s="212"/>
    </row>
    <row r="151" spans="1:13" ht="23.25" customHeight="1" x14ac:dyDescent="0.25">
      <c r="A151" s="170">
        <v>140</v>
      </c>
      <c r="B151" s="171"/>
      <c r="C151" s="171"/>
      <c r="D151" s="172"/>
      <c r="E151" s="212"/>
      <c r="F151" s="212"/>
      <c r="G151" s="212"/>
      <c r="H151" s="212"/>
      <c r="I151" s="212"/>
      <c r="J151" s="212"/>
      <c r="K151" s="212"/>
      <c r="L151" s="212"/>
      <c r="M151" s="212"/>
    </row>
    <row r="152" spans="1:13" ht="23.25" customHeight="1" x14ac:dyDescent="0.25">
      <c r="A152" s="170">
        <v>141</v>
      </c>
      <c r="B152" s="171"/>
      <c r="C152" s="171"/>
      <c r="D152" s="172"/>
      <c r="E152" s="212"/>
      <c r="F152" s="212"/>
      <c r="G152" s="212"/>
      <c r="H152" s="212"/>
      <c r="I152" s="212"/>
      <c r="J152" s="212"/>
      <c r="K152" s="212"/>
      <c r="L152" s="212"/>
      <c r="M152" s="212"/>
    </row>
    <row r="153" spans="1:13" ht="23.25" customHeight="1" x14ac:dyDescent="0.25">
      <c r="A153" s="170">
        <v>142</v>
      </c>
      <c r="B153" s="171"/>
      <c r="C153" s="171"/>
      <c r="D153" s="172"/>
      <c r="E153" s="212"/>
      <c r="F153" s="212"/>
      <c r="G153" s="212"/>
      <c r="H153" s="212"/>
      <c r="I153" s="212"/>
      <c r="J153" s="212"/>
      <c r="K153" s="212"/>
      <c r="L153" s="212"/>
      <c r="M153" s="212"/>
    </row>
    <row r="154" spans="1:13" ht="23.25" customHeight="1" x14ac:dyDescent="0.25">
      <c r="A154" s="170">
        <v>143</v>
      </c>
      <c r="B154" s="171"/>
      <c r="C154" s="171"/>
      <c r="D154" s="172"/>
      <c r="E154" s="212"/>
      <c r="F154" s="212"/>
      <c r="G154" s="212"/>
      <c r="H154" s="212"/>
      <c r="I154" s="212"/>
      <c r="J154" s="212"/>
      <c r="K154" s="212"/>
      <c r="L154" s="212"/>
      <c r="M154" s="212"/>
    </row>
    <row r="155" spans="1:13" ht="23.25" customHeight="1" x14ac:dyDescent="0.25">
      <c r="A155" s="170">
        <v>144</v>
      </c>
      <c r="B155" s="171"/>
      <c r="C155" s="171"/>
      <c r="D155" s="172"/>
      <c r="E155" s="212"/>
      <c r="F155" s="212"/>
      <c r="G155" s="212"/>
      <c r="H155" s="212"/>
      <c r="I155" s="212"/>
      <c r="J155" s="212"/>
      <c r="K155" s="212"/>
      <c r="L155" s="212"/>
      <c r="M155" s="212"/>
    </row>
    <row r="156" spans="1:13" ht="23.25" customHeight="1" x14ac:dyDescent="0.25">
      <c r="A156" s="170">
        <v>145</v>
      </c>
      <c r="B156" s="171"/>
      <c r="C156" s="171"/>
      <c r="D156" s="172"/>
      <c r="E156" s="212"/>
      <c r="F156" s="212"/>
      <c r="G156" s="212"/>
      <c r="H156" s="212"/>
      <c r="I156" s="212"/>
      <c r="J156" s="212"/>
      <c r="K156" s="212"/>
      <c r="L156" s="212"/>
      <c r="M156" s="212"/>
    </row>
    <row r="157" spans="1:13" ht="23.25" customHeight="1" x14ac:dyDescent="0.25">
      <c r="A157" s="170">
        <v>146</v>
      </c>
      <c r="B157" s="171"/>
      <c r="C157" s="171"/>
      <c r="D157" s="172"/>
      <c r="E157" s="212"/>
      <c r="F157" s="212"/>
      <c r="G157" s="212"/>
      <c r="H157" s="212"/>
      <c r="I157" s="212"/>
      <c r="J157" s="212"/>
      <c r="K157" s="212"/>
      <c r="L157" s="212"/>
      <c r="M157" s="212"/>
    </row>
    <row r="158" spans="1:13" ht="23.25" customHeight="1" x14ac:dyDescent="0.25">
      <c r="A158" s="170">
        <v>147</v>
      </c>
      <c r="B158" s="171"/>
      <c r="C158" s="171"/>
      <c r="D158" s="172"/>
      <c r="E158" s="212"/>
      <c r="F158" s="212"/>
      <c r="G158" s="212"/>
      <c r="H158" s="212"/>
      <c r="I158" s="212"/>
      <c r="J158" s="212"/>
      <c r="K158" s="212"/>
      <c r="L158" s="212"/>
      <c r="M158" s="212"/>
    </row>
    <row r="159" spans="1:13" ht="23.25" customHeight="1" x14ac:dyDescent="0.25">
      <c r="A159" s="170">
        <v>148</v>
      </c>
      <c r="B159" s="171"/>
      <c r="C159" s="171"/>
      <c r="D159" s="172"/>
      <c r="E159" s="212"/>
      <c r="F159" s="212"/>
      <c r="G159" s="212"/>
      <c r="H159" s="212"/>
      <c r="I159" s="212"/>
      <c r="J159" s="212"/>
      <c r="K159" s="212"/>
      <c r="L159" s="212"/>
      <c r="M159" s="212"/>
    </row>
    <row r="160" spans="1:13" ht="23.25" customHeight="1" x14ac:dyDescent="0.25">
      <c r="A160" s="170">
        <v>149</v>
      </c>
      <c r="B160" s="171"/>
      <c r="C160" s="171"/>
      <c r="D160" s="172"/>
      <c r="E160" s="212"/>
      <c r="F160" s="212"/>
      <c r="G160" s="212"/>
      <c r="H160" s="212"/>
      <c r="I160" s="212"/>
      <c r="J160" s="212"/>
      <c r="K160" s="212"/>
      <c r="L160" s="212"/>
      <c r="M160" s="212"/>
    </row>
    <row r="161" spans="1:13" ht="23.25" customHeight="1" x14ac:dyDescent="0.25">
      <c r="A161" s="170">
        <v>150</v>
      </c>
      <c r="B161" s="171"/>
      <c r="C161" s="171"/>
      <c r="D161" s="172"/>
      <c r="E161" s="212"/>
      <c r="F161" s="212"/>
      <c r="G161" s="212"/>
      <c r="H161" s="212"/>
      <c r="I161" s="212"/>
      <c r="J161" s="212"/>
      <c r="K161" s="212"/>
      <c r="L161" s="212"/>
      <c r="M161" s="212"/>
    </row>
    <row r="162" spans="1:13" ht="23.25" customHeight="1" x14ac:dyDescent="0.25">
      <c r="A162" s="170">
        <v>151</v>
      </c>
      <c r="B162" s="171"/>
      <c r="C162" s="171"/>
      <c r="D162" s="172"/>
      <c r="E162" s="212"/>
      <c r="F162" s="212"/>
      <c r="G162" s="212"/>
      <c r="H162" s="212"/>
      <c r="I162" s="212"/>
      <c r="J162" s="212"/>
      <c r="K162" s="212"/>
      <c r="L162" s="212"/>
      <c r="M162" s="212"/>
    </row>
    <row r="163" spans="1:13" ht="23.25" customHeight="1" x14ac:dyDescent="0.25">
      <c r="A163" s="170">
        <v>152</v>
      </c>
      <c r="B163" s="171"/>
      <c r="C163" s="171"/>
      <c r="D163" s="172"/>
      <c r="E163" s="212"/>
      <c r="F163" s="212"/>
      <c r="G163" s="212"/>
      <c r="H163" s="212"/>
      <c r="I163" s="212"/>
      <c r="J163" s="212"/>
      <c r="K163" s="212"/>
      <c r="L163" s="212"/>
      <c r="M163" s="212"/>
    </row>
    <row r="164" spans="1:13" ht="23.25" customHeight="1" x14ac:dyDescent="0.25">
      <c r="A164" s="170">
        <v>153</v>
      </c>
      <c r="B164" s="171"/>
      <c r="C164" s="171"/>
      <c r="D164" s="172"/>
      <c r="E164" s="212"/>
      <c r="F164" s="212"/>
      <c r="G164" s="212"/>
      <c r="H164" s="212"/>
      <c r="I164" s="212"/>
      <c r="J164" s="212"/>
      <c r="K164" s="212"/>
      <c r="L164" s="212"/>
      <c r="M164" s="212"/>
    </row>
    <row r="165" spans="1:13" ht="23.25" customHeight="1" x14ac:dyDescent="0.25">
      <c r="A165" s="170">
        <v>154</v>
      </c>
      <c r="B165" s="171"/>
      <c r="C165" s="171"/>
      <c r="D165" s="172"/>
      <c r="E165" s="212"/>
      <c r="F165" s="212"/>
      <c r="G165" s="212"/>
      <c r="H165" s="212"/>
      <c r="I165" s="212"/>
      <c r="J165" s="212"/>
      <c r="K165" s="212"/>
      <c r="L165" s="212"/>
      <c r="M165" s="212"/>
    </row>
    <row r="166" spans="1:13" ht="23.25" customHeight="1" x14ac:dyDescent="0.25">
      <c r="A166" s="170">
        <v>155</v>
      </c>
      <c r="B166" s="171"/>
      <c r="C166" s="171"/>
      <c r="D166" s="172"/>
      <c r="E166" s="212"/>
      <c r="F166" s="212"/>
      <c r="G166" s="212"/>
      <c r="H166" s="212"/>
      <c r="I166" s="212"/>
      <c r="J166" s="212"/>
      <c r="K166" s="212"/>
      <c r="L166" s="212"/>
      <c r="M166" s="212"/>
    </row>
    <row r="167" spans="1:13" ht="23.25" customHeight="1" x14ac:dyDescent="0.25">
      <c r="A167" s="170">
        <v>156</v>
      </c>
      <c r="B167" s="171"/>
      <c r="C167" s="171"/>
      <c r="D167" s="172"/>
      <c r="E167" s="212"/>
      <c r="F167" s="212"/>
      <c r="G167" s="212"/>
      <c r="H167" s="212"/>
      <c r="I167" s="212"/>
      <c r="J167" s="212"/>
      <c r="K167" s="212"/>
      <c r="L167" s="212"/>
      <c r="M167" s="212"/>
    </row>
    <row r="168" spans="1:13" ht="23.25" customHeight="1" x14ac:dyDescent="0.25">
      <c r="A168" s="170">
        <v>157</v>
      </c>
      <c r="B168" s="171"/>
      <c r="C168" s="171"/>
      <c r="D168" s="172"/>
      <c r="E168" s="212"/>
      <c r="F168" s="212"/>
      <c r="G168" s="212"/>
      <c r="H168" s="212"/>
      <c r="I168" s="212"/>
      <c r="J168" s="212"/>
      <c r="K168" s="212"/>
      <c r="L168" s="212"/>
      <c r="M168" s="212"/>
    </row>
    <row r="169" spans="1:13" ht="23.25" customHeight="1" x14ac:dyDescent="0.25">
      <c r="A169" s="170">
        <v>158</v>
      </c>
      <c r="B169" s="171"/>
      <c r="C169" s="171"/>
      <c r="D169" s="172"/>
      <c r="E169" s="212"/>
      <c r="F169" s="212"/>
      <c r="G169" s="212"/>
      <c r="H169" s="212"/>
      <c r="I169" s="212"/>
      <c r="J169" s="212"/>
      <c r="K169" s="212"/>
      <c r="L169" s="212"/>
      <c r="M169" s="212"/>
    </row>
    <row r="170" spans="1:13" ht="23.25" customHeight="1" x14ac:dyDescent="0.25">
      <c r="A170" s="170">
        <v>159</v>
      </c>
      <c r="B170" s="171"/>
      <c r="C170" s="171"/>
      <c r="D170" s="172"/>
      <c r="E170" s="212"/>
      <c r="F170" s="212"/>
      <c r="G170" s="212"/>
      <c r="H170" s="212"/>
      <c r="I170" s="212"/>
      <c r="J170" s="212"/>
      <c r="K170" s="212"/>
      <c r="L170" s="212"/>
      <c r="M170" s="212"/>
    </row>
    <row r="171" spans="1:13" ht="23.25" customHeight="1" x14ac:dyDescent="0.25">
      <c r="A171" s="170">
        <v>160</v>
      </c>
      <c r="B171" s="171"/>
      <c r="C171" s="171"/>
      <c r="D171" s="172"/>
      <c r="E171" s="212"/>
      <c r="F171" s="212"/>
      <c r="G171" s="212"/>
      <c r="H171" s="212"/>
      <c r="I171" s="212"/>
      <c r="J171" s="212"/>
      <c r="K171" s="212"/>
      <c r="L171" s="212"/>
      <c r="M171" s="212"/>
    </row>
    <row r="172" spans="1:13" ht="23.25" customHeight="1" x14ac:dyDescent="0.25">
      <c r="A172" s="170">
        <v>161</v>
      </c>
      <c r="B172" s="171"/>
      <c r="C172" s="171"/>
      <c r="D172" s="172"/>
      <c r="E172" s="212"/>
      <c r="F172" s="212"/>
      <c r="G172" s="212"/>
      <c r="H172" s="212"/>
      <c r="I172" s="212"/>
      <c r="J172" s="212"/>
      <c r="K172" s="212"/>
      <c r="L172" s="212"/>
      <c r="M172" s="212"/>
    </row>
    <row r="173" spans="1:13" ht="23.25" customHeight="1" x14ac:dyDescent="0.25">
      <c r="A173" s="170">
        <v>162</v>
      </c>
      <c r="B173" s="171"/>
      <c r="C173" s="171"/>
      <c r="D173" s="172"/>
      <c r="E173" s="212"/>
      <c r="F173" s="212"/>
      <c r="G173" s="212"/>
      <c r="H173" s="212"/>
      <c r="I173" s="212"/>
      <c r="J173" s="212"/>
      <c r="K173" s="212"/>
      <c r="L173" s="212"/>
      <c r="M173" s="212"/>
    </row>
    <row r="174" spans="1:13" ht="23.25" customHeight="1" x14ac:dyDescent="0.25">
      <c r="A174" s="170">
        <v>163</v>
      </c>
      <c r="B174" s="171"/>
      <c r="C174" s="171"/>
      <c r="D174" s="172"/>
      <c r="E174" s="212"/>
      <c r="F174" s="212"/>
      <c r="G174" s="212"/>
      <c r="H174" s="212"/>
      <c r="I174" s="212"/>
      <c r="J174" s="212"/>
      <c r="K174" s="212"/>
      <c r="L174" s="212"/>
      <c r="M174" s="212"/>
    </row>
    <row r="175" spans="1:13" ht="23.25" customHeight="1" x14ac:dyDescent="0.25">
      <c r="A175" s="170">
        <v>164</v>
      </c>
      <c r="B175" s="171"/>
      <c r="C175" s="171"/>
      <c r="D175" s="172"/>
      <c r="E175" s="212"/>
      <c r="F175" s="212"/>
      <c r="G175" s="212"/>
      <c r="H175" s="212"/>
      <c r="I175" s="212"/>
      <c r="J175" s="212"/>
      <c r="K175" s="212"/>
      <c r="L175" s="212"/>
      <c r="M175" s="212"/>
    </row>
    <row r="176" spans="1:13" ht="23.25" customHeight="1" x14ac:dyDescent="0.25">
      <c r="A176" s="170">
        <v>165</v>
      </c>
      <c r="B176" s="171"/>
      <c r="C176" s="171"/>
      <c r="D176" s="172"/>
      <c r="E176" s="212"/>
      <c r="F176" s="212"/>
      <c r="G176" s="212"/>
      <c r="H176" s="212"/>
      <c r="I176" s="212"/>
      <c r="J176" s="212"/>
      <c r="K176" s="212"/>
      <c r="L176" s="212"/>
      <c r="M176" s="212"/>
    </row>
    <row r="177" spans="1:13" ht="23.25" customHeight="1" x14ac:dyDescent="0.25">
      <c r="A177" s="170">
        <v>166</v>
      </c>
      <c r="B177" s="171"/>
      <c r="C177" s="171"/>
      <c r="D177" s="172"/>
      <c r="E177" s="212"/>
      <c r="F177" s="212"/>
      <c r="G177" s="212"/>
      <c r="H177" s="212"/>
      <c r="I177" s="212"/>
      <c r="J177" s="212"/>
      <c r="K177" s="212"/>
      <c r="L177" s="212"/>
      <c r="M177" s="212"/>
    </row>
    <row r="178" spans="1:13" ht="23.25" customHeight="1" x14ac:dyDescent="0.25">
      <c r="A178" s="170">
        <v>167</v>
      </c>
      <c r="B178" s="171"/>
      <c r="C178" s="171"/>
      <c r="D178" s="172"/>
      <c r="E178" s="212"/>
      <c r="F178" s="212"/>
      <c r="G178" s="212"/>
      <c r="H178" s="212"/>
      <c r="I178" s="212"/>
      <c r="J178" s="212"/>
      <c r="K178" s="212"/>
      <c r="L178" s="212"/>
      <c r="M178" s="212"/>
    </row>
    <row r="179" spans="1:13" ht="23.25" customHeight="1" x14ac:dyDescent="0.25">
      <c r="A179" s="170">
        <v>168</v>
      </c>
      <c r="B179" s="171"/>
      <c r="C179" s="171"/>
      <c r="D179" s="172"/>
      <c r="E179" s="212"/>
      <c r="F179" s="212"/>
      <c r="G179" s="212"/>
      <c r="H179" s="212"/>
      <c r="I179" s="212"/>
      <c r="J179" s="212"/>
      <c r="K179" s="212"/>
      <c r="L179" s="212"/>
      <c r="M179" s="212"/>
    </row>
    <row r="180" spans="1:13" ht="23.25" customHeight="1" x14ac:dyDescent="0.25">
      <c r="A180" s="170">
        <v>169</v>
      </c>
      <c r="B180" s="171"/>
      <c r="C180" s="171"/>
      <c r="D180" s="172"/>
      <c r="E180" s="212"/>
      <c r="F180" s="212"/>
      <c r="G180" s="212"/>
      <c r="H180" s="212"/>
      <c r="I180" s="212"/>
      <c r="J180" s="212"/>
      <c r="K180" s="212"/>
      <c r="L180" s="212"/>
      <c r="M180" s="212"/>
    </row>
    <row r="181" spans="1:13" ht="23.25" customHeight="1" x14ac:dyDescent="0.25">
      <c r="A181" s="170">
        <v>170</v>
      </c>
      <c r="B181" s="171"/>
      <c r="C181" s="171"/>
      <c r="D181" s="172"/>
      <c r="E181" s="212"/>
      <c r="F181" s="212"/>
      <c r="G181" s="212"/>
      <c r="H181" s="212"/>
      <c r="I181" s="212"/>
      <c r="J181" s="212"/>
      <c r="K181" s="212"/>
      <c r="L181" s="212"/>
      <c r="M181" s="212"/>
    </row>
    <row r="182" spans="1:13" ht="23.25" customHeight="1" x14ac:dyDescent="0.25">
      <c r="A182" s="170">
        <v>171</v>
      </c>
      <c r="B182" s="171"/>
      <c r="C182" s="171"/>
      <c r="D182" s="172"/>
      <c r="E182" s="212"/>
      <c r="F182" s="212"/>
      <c r="G182" s="212"/>
      <c r="H182" s="212"/>
      <c r="I182" s="212"/>
      <c r="J182" s="212"/>
      <c r="K182" s="212"/>
      <c r="L182" s="212"/>
      <c r="M182" s="212"/>
    </row>
    <row r="183" spans="1:13" ht="23.25" customHeight="1" x14ac:dyDescent="0.25">
      <c r="A183" s="170">
        <v>172</v>
      </c>
      <c r="B183" s="171"/>
      <c r="C183" s="171"/>
      <c r="D183" s="172"/>
      <c r="E183" s="212"/>
      <c r="F183" s="212"/>
      <c r="G183" s="212"/>
      <c r="H183" s="212"/>
      <c r="I183" s="212"/>
      <c r="J183" s="212"/>
      <c r="K183" s="212"/>
      <c r="L183" s="212"/>
      <c r="M183" s="212"/>
    </row>
    <row r="184" spans="1:13" ht="23.25" customHeight="1" x14ac:dyDescent="0.25">
      <c r="A184" s="170">
        <v>173</v>
      </c>
      <c r="B184" s="171"/>
      <c r="C184" s="171"/>
      <c r="D184" s="172"/>
      <c r="E184" s="212"/>
      <c r="F184" s="212"/>
      <c r="G184" s="212"/>
      <c r="H184" s="212"/>
      <c r="I184" s="212"/>
      <c r="J184" s="212"/>
      <c r="K184" s="212"/>
      <c r="L184" s="212"/>
      <c r="M184" s="212"/>
    </row>
    <row r="185" spans="1:13" ht="23.25" customHeight="1" x14ac:dyDescent="0.25">
      <c r="A185" s="170">
        <v>174</v>
      </c>
      <c r="B185" s="171"/>
      <c r="C185" s="171"/>
      <c r="D185" s="172"/>
      <c r="E185" s="212"/>
      <c r="F185" s="212"/>
      <c r="G185" s="212"/>
      <c r="H185" s="212"/>
      <c r="I185" s="212"/>
      <c r="J185" s="212"/>
      <c r="K185" s="212"/>
      <c r="L185" s="212"/>
      <c r="M185" s="212"/>
    </row>
    <row r="186" spans="1:13" ht="23.25" customHeight="1" x14ac:dyDescent="0.25">
      <c r="A186" s="170">
        <v>175</v>
      </c>
      <c r="B186" s="171"/>
      <c r="C186" s="171"/>
      <c r="D186" s="172"/>
      <c r="E186" s="212"/>
      <c r="F186" s="212"/>
      <c r="G186" s="212"/>
      <c r="H186" s="212"/>
      <c r="I186" s="212"/>
      <c r="J186" s="212"/>
      <c r="K186" s="212"/>
      <c r="L186" s="212"/>
      <c r="M186" s="212"/>
    </row>
    <row r="187" spans="1:13" ht="23.25" customHeight="1" x14ac:dyDescent="0.25">
      <c r="A187" s="170">
        <v>176</v>
      </c>
      <c r="B187" s="171"/>
      <c r="C187" s="171"/>
      <c r="D187" s="172"/>
      <c r="E187" s="212"/>
      <c r="F187" s="212"/>
      <c r="G187" s="212"/>
      <c r="H187" s="212"/>
      <c r="I187" s="212"/>
      <c r="J187" s="212"/>
      <c r="K187" s="212"/>
      <c r="L187" s="212"/>
      <c r="M187" s="212"/>
    </row>
    <row r="188" spans="1:13" ht="23.25" customHeight="1" x14ac:dyDescent="0.25">
      <c r="A188" s="170">
        <v>177</v>
      </c>
      <c r="B188" s="171"/>
      <c r="C188" s="171"/>
      <c r="D188" s="172"/>
      <c r="E188" s="212"/>
      <c r="F188" s="212"/>
      <c r="G188" s="212"/>
      <c r="H188" s="212"/>
      <c r="I188" s="212"/>
      <c r="J188" s="212"/>
      <c r="K188" s="212"/>
      <c r="L188" s="212"/>
      <c r="M188" s="212"/>
    </row>
    <row r="189" spans="1:13" ht="23.25" customHeight="1" x14ac:dyDescent="0.25">
      <c r="A189" s="170">
        <v>178</v>
      </c>
      <c r="B189" s="171"/>
      <c r="C189" s="171"/>
      <c r="D189" s="172"/>
      <c r="E189" s="212"/>
      <c r="F189" s="212"/>
      <c r="G189" s="212"/>
      <c r="H189" s="212"/>
      <c r="I189" s="212"/>
      <c r="J189" s="212"/>
      <c r="K189" s="212"/>
      <c r="L189" s="212"/>
      <c r="M189" s="212"/>
    </row>
    <row r="190" spans="1:13" ht="23.25" customHeight="1" x14ac:dyDescent="0.25">
      <c r="A190" s="170">
        <v>179</v>
      </c>
      <c r="B190" s="171"/>
      <c r="C190" s="171"/>
      <c r="D190" s="172"/>
      <c r="E190" s="212"/>
      <c r="F190" s="212"/>
      <c r="G190" s="212"/>
      <c r="H190" s="212"/>
      <c r="I190" s="212"/>
      <c r="J190" s="212"/>
      <c r="K190" s="212"/>
      <c r="L190" s="212"/>
      <c r="M190" s="212"/>
    </row>
    <row r="191" spans="1:13" ht="23.25" customHeight="1" x14ac:dyDescent="0.25">
      <c r="A191" s="170">
        <v>180</v>
      </c>
      <c r="B191" s="171"/>
      <c r="C191" s="171"/>
      <c r="D191" s="172"/>
      <c r="E191" s="212"/>
      <c r="F191" s="212"/>
      <c r="G191" s="212"/>
      <c r="H191" s="212"/>
      <c r="I191" s="212"/>
      <c r="J191" s="212"/>
      <c r="K191" s="212"/>
      <c r="L191" s="212"/>
      <c r="M191" s="212"/>
    </row>
    <row r="192" spans="1:13" ht="23.25" customHeight="1" x14ac:dyDescent="0.25">
      <c r="A192" s="170">
        <v>181</v>
      </c>
      <c r="B192" s="171"/>
      <c r="C192" s="171"/>
      <c r="D192" s="172"/>
      <c r="E192" s="212"/>
      <c r="F192" s="212"/>
      <c r="G192" s="212"/>
      <c r="H192" s="212"/>
      <c r="I192" s="212"/>
      <c r="J192" s="212"/>
      <c r="K192" s="212"/>
      <c r="L192" s="212"/>
      <c r="M192" s="212"/>
    </row>
    <row r="193" spans="1:13" ht="23.25" customHeight="1" x14ac:dyDescent="0.25">
      <c r="A193" s="170">
        <v>182</v>
      </c>
      <c r="B193" s="171"/>
      <c r="C193" s="171"/>
      <c r="D193" s="172"/>
      <c r="E193" s="212"/>
      <c r="F193" s="212"/>
      <c r="G193" s="212"/>
      <c r="H193" s="212"/>
      <c r="I193" s="212"/>
      <c r="J193" s="212"/>
      <c r="K193" s="212"/>
      <c r="L193" s="212"/>
      <c r="M193" s="212"/>
    </row>
    <row r="194" spans="1:13" ht="23.25" customHeight="1" x14ac:dyDescent="0.25">
      <c r="A194" s="170">
        <v>183</v>
      </c>
      <c r="B194" s="171"/>
      <c r="C194" s="171"/>
      <c r="D194" s="172"/>
      <c r="E194" s="212"/>
      <c r="F194" s="212"/>
      <c r="G194" s="212"/>
      <c r="H194" s="212"/>
      <c r="I194" s="212"/>
      <c r="J194" s="212"/>
      <c r="K194" s="212"/>
      <c r="L194" s="212"/>
      <c r="M194" s="212"/>
    </row>
    <row r="195" spans="1:13" ht="23.25" customHeight="1" x14ac:dyDescent="0.25">
      <c r="A195" s="170">
        <v>184</v>
      </c>
      <c r="B195" s="171"/>
      <c r="C195" s="171"/>
      <c r="D195" s="172"/>
      <c r="E195" s="212"/>
      <c r="F195" s="212"/>
      <c r="G195" s="212"/>
      <c r="H195" s="212"/>
      <c r="I195" s="212"/>
      <c r="J195" s="212"/>
      <c r="K195" s="212"/>
      <c r="L195" s="212"/>
      <c r="M195" s="212"/>
    </row>
    <row r="196" spans="1:13" ht="23.25" customHeight="1" x14ac:dyDescent="0.25">
      <c r="A196" s="170">
        <v>185</v>
      </c>
      <c r="B196" s="171"/>
      <c r="C196" s="171"/>
      <c r="D196" s="172"/>
      <c r="E196" s="212"/>
      <c r="F196" s="212"/>
      <c r="G196" s="212"/>
      <c r="H196" s="212"/>
      <c r="I196" s="212"/>
      <c r="J196" s="212"/>
      <c r="K196" s="212"/>
      <c r="L196" s="212"/>
      <c r="M196" s="212"/>
    </row>
    <row r="197" spans="1:13" ht="23.25" customHeight="1" x14ac:dyDescent="0.25">
      <c r="A197" s="170">
        <v>186</v>
      </c>
      <c r="B197" s="171"/>
      <c r="C197" s="171"/>
      <c r="D197" s="172"/>
      <c r="E197" s="212"/>
      <c r="F197" s="212"/>
      <c r="G197" s="212"/>
      <c r="H197" s="212"/>
      <c r="I197" s="212"/>
      <c r="J197" s="212"/>
      <c r="K197" s="212"/>
      <c r="L197" s="212"/>
      <c r="M197" s="212"/>
    </row>
    <row r="198" spans="1:13" ht="23.25" customHeight="1" x14ac:dyDescent="0.25">
      <c r="A198" s="170">
        <v>187</v>
      </c>
      <c r="B198" s="171"/>
      <c r="C198" s="171"/>
      <c r="D198" s="172"/>
      <c r="E198" s="212"/>
      <c r="F198" s="212"/>
      <c r="G198" s="212"/>
      <c r="H198" s="212"/>
      <c r="I198" s="212"/>
      <c r="J198" s="212"/>
      <c r="K198" s="212"/>
      <c r="L198" s="212"/>
      <c r="M198" s="212"/>
    </row>
    <row r="199" spans="1:13" ht="23.25" customHeight="1" x14ac:dyDescent="0.25">
      <c r="A199" s="170">
        <v>188</v>
      </c>
      <c r="B199" s="171"/>
      <c r="C199" s="171"/>
      <c r="D199" s="172"/>
      <c r="E199" s="212"/>
      <c r="F199" s="212"/>
      <c r="G199" s="212"/>
      <c r="H199" s="212"/>
      <c r="I199" s="212"/>
      <c r="J199" s="212"/>
      <c r="K199" s="212"/>
      <c r="L199" s="212"/>
      <c r="M199" s="212"/>
    </row>
    <row r="200" spans="1:13" ht="23.25" customHeight="1" x14ac:dyDescent="0.25">
      <c r="A200" s="170">
        <v>189</v>
      </c>
      <c r="B200" s="171"/>
      <c r="C200" s="171"/>
      <c r="D200" s="172"/>
      <c r="E200" s="212"/>
      <c r="F200" s="212"/>
      <c r="G200" s="212"/>
      <c r="H200" s="212"/>
      <c r="I200" s="212"/>
      <c r="J200" s="212"/>
      <c r="K200" s="212"/>
      <c r="L200" s="212"/>
      <c r="M200" s="212"/>
    </row>
    <row r="201" spans="1:13" ht="23.25" customHeight="1" x14ac:dyDescent="0.25">
      <c r="A201" s="170">
        <v>190</v>
      </c>
      <c r="B201" s="171"/>
      <c r="C201" s="171"/>
      <c r="D201" s="172"/>
      <c r="E201" s="212"/>
      <c r="F201" s="212"/>
      <c r="G201" s="212"/>
      <c r="H201" s="212"/>
      <c r="I201" s="212"/>
      <c r="J201" s="212"/>
      <c r="K201" s="212"/>
      <c r="L201" s="212"/>
      <c r="M201" s="212"/>
    </row>
    <row r="202" spans="1:13" ht="23.25" customHeight="1" x14ac:dyDescent="0.25">
      <c r="A202" s="170">
        <v>191</v>
      </c>
      <c r="B202" s="171"/>
      <c r="C202" s="171"/>
      <c r="D202" s="172"/>
      <c r="E202" s="212"/>
      <c r="F202" s="212"/>
      <c r="G202" s="212"/>
      <c r="H202" s="212"/>
      <c r="I202" s="212"/>
      <c r="J202" s="212"/>
      <c r="K202" s="212"/>
      <c r="L202" s="212"/>
      <c r="M202" s="212"/>
    </row>
    <row r="203" spans="1:13" ht="23.25" customHeight="1" x14ac:dyDescent="0.25">
      <c r="A203" s="170">
        <v>192</v>
      </c>
      <c r="B203" s="171"/>
      <c r="C203" s="171"/>
      <c r="D203" s="172"/>
      <c r="E203" s="212"/>
      <c r="F203" s="212"/>
      <c r="G203" s="212"/>
      <c r="H203" s="212"/>
      <c r="I203" s="212"/>
      <c r="J203" s="212"/>
      <c r="K203" s="212"/>
      <c r="L203" s="212"/>
      <c r="M203" s="212"/>
    </row>
    <row r="204" spans="1:13" ht="23.25" customHeight="1" x14ac:dyDescent="0.25">
      <c r="A204" s="170">
        <v>193</v>
      </c>
      <c r="B204" s="171"/>
      <c r="C204" s="171"/>
      <c r="D204" s="172"/>
      <c r="E204" s="212"/>
      <c r="F204" s="212"/>
      <c r="G204" s="212"/>
      <c r="H204" s="212"/>
      <c r="I204" s="212"/>
      <c r="J204" s="212"/>
      <c r="K204" s="212"/>
      <c r="L204" s="212"/>
      <c r="M204" s="212"/>
    </row>
    <row r="205" spans="1:13" ht="23.25" customHeight="1" x14ac:dyDescent="0.25">
      <c r="A205" s="170">
        <v>194</v>
      </c>
      <c r="B205" s="171"/>
      <c r="C205" s="171"/>
      <c r="D205" s="172"/>
      <c r="E205" s="212"/>
      <c r="F205" s="212"/>
      <c r="G205" s="212"/>
      <c r="H205" s="212"/>
      <c r="I205" s="212"/>
      <c r="J205" s="212"/>
      <c r="K205" s="212"/>
      <c r="L205" s="212"/>
      <c r="M205" s="212"/>
    </row>
    <row r="206" spans="1:13" ht="23.25" customHeight="1" x14ac:dyDescent="0.25">
      <c r="A206" s="170">
        <v>195</v>
      </c>
      <c r="B206" s="171"/>
      <c r="C206" s="171"/>
      <c r="D206" s="172"/>
      <c r="E206" s="212"/>
      <c r="F206" s="212"/>
      <c r="G206" s="212"/>
      <c r="H206" s="212"/>
      <c r="I206" s="212"/>
      <c r="J206" s="212"/>
      <c r="K206" s="212"/>
      <c r="L206" s="212"/>
      <c r="M206" s="212"/>
    </row>
    <row r="207" spans="1:13" ht="23.25" customHeight="1" x14ac:dyDescent="0.25">
      <c r="A207" s="170">
        <v>196</v>
      </c>
      <c r="B207" s="171"/>
      <c r="C207" s="171"/>
      <c r="D207" s="172"/>
      <c r="E207" s="212"/>
      <c r="F207" s="212"/>
      <c r="G207" s="212"/>
      <c r="H207" s="212"/>
      <c r="I207" s="212"/>
      <c r="J207" s="212"/>
      <c r="K207" s="212"/>
      <c r="L207" s="212"/>
      <c r="M207" s="212"/>
    </row>
    <row r="208" spans="1:13" ht="23.25" customHeight="1" x14ac:dyDescent="0.25">
      <c r="A208" s="170">
        <v>197</v>
      </c>
      <c r="B208" s="171"/>
      <c r="C208" s="171"/>
      <c r="D208" s="172"/>
      <c r="E208" s="212"/>
      <c r="F208" s="212"/>
      <c r="G208" s="212"/>
      <c r="H208" s="212"/>
      <c r="I208" s="212"/>
      <c r="J208" s="212"/>
      <c r="K208" s="212"/>
      <c r="L208" s="212"/>
      <c r="M208" s="212"/>
    </row>
    <row r="209" spans="1:13" ht="23.25" customHeight="1" x14ac:dyDescent="0.25">
      <c r="A209" s="170">
        <v>198</v>
      </c>
      <c r="B209" s="171"/>
      <c r="C209" s="171"/>
      <c r="D209" s="172"/>
      <c r="E209" s="212"/>
      <c r="F209" s="212"/>
      <c r="G209" s="212"/>
      <c r="H209" s="212"/>
      <c r="I209" s="212"/>
      <c r="J209" s="212"/>
      <c r="K209" s="212"/>
      <c r="L209" s="212"/>
      <c r="M209" s="212"/>
    </row>
    <row r="210" spans="1:13" ht="23.25" customHeight="1" x14ac:dyDescent="0.25">
      <c r="A210" s="170">
        <v>199</v>
      </c>
      <c r="B210" s="171"/>
      <c r="C210" s="171"/>
      <c r="D210" s="172"/>
      <c r="E210" s="212"/>
      <c r="F210" s="212"/>
      <c r="G210" s="212"/>
      <c r="H210" s="212"/>
      <c r="I210" s="212"/>
      <c r="J210" s="212"/>
      <c r="K210" s="212"/>
      <c r="L210" s="212"/>
      <c r="M210" s="212"/>
    </row>
    <row r="211" spans="1:13" ht="23.25" customHeight="1" x14ac:dyDescent="0.25">
      <c r="A211" s="170">
        <v>200</v>
      </c>
      <c r="B211" s="171"/>
      <c r="C211" s="171"/>
      <c r="D211" s="172"/>
      <c r="E211" s="212"/>
      <c r="F211" s="212"/>
      <c r="G211" s="212"/>
      <c r="H211" s="212"/>
      <c r="I211" s="212"/>
      <c r="J211" s="212"/>
      <c r="K211" s="212"/>
      <c r="L211" s="212"/>
      <c r="M211" s="212"/>
    </row>
    <row r="212" spans="1:13" ht="23.25" customHeight="1" x14ac:dyDescent="0.25">
      <c r="A212" s="170">
        <v>201</v>
      </c>
      <c r="B212" s="171"/>
      <c r="C212" s="171"/>
      <c r="D212" s="172"/>
      <c r="E212" s="212"/>
      <c r="F212" s="212"/>
      <c r="G212" s="212"/>
      <c r="H212" s="212"/>
      <c r="I212" s="212"/>
      <c r="J212" s="212"/>
      <c r="K212" s="212"/>
      <c r="L212" s="212"/>
      <c r="M212" s="212"/>
    </row>
    <row r="213" spans="1:13" ht="23.25" customHeight="1" x14ac:dyDescent="0.25">
      <c r="A213" s="170">
        <v>202</v>
      </c>
      <c r="B213" s="171"/>
      <c r="C213" s="171"/>
      <c r="D213" s="172"/>
      <c r="E213" s="212"/>
      <c r="F213" s="212"/>
      <c r="G213" s="212"/>
      <c r="H213" s="212"/>
      <c r="I213" s="212"/>
      <c r="J213" s="212"/>
      <c r="K213" s="212"/>
      <c r="L213" s="212"/>
      <c r="M213" s="212"/>
    </row>
    <row r="214" spans="1:13" ht="23.25" customHeight="1" x14ac:dyDescent="0.25">
      <c r="A214" s="170">
        <v>203</v>
      </c>
      <c r="B214" s="171"/>
      <c r="C214" s="171"/>
      <c r="D214" s="172"/>
      <c r="E214" s="212"/>
      <c r="F214" s="212"/>
      <c r="G214" s="212"/>
      <c r="H214" s="212"/>
      <c r="I214" s="212"/>
      <c r="J214" s="212"/>
      <c r="K214" s="212"/>
      <c r="L214" s="212"/>
      <c r="M214" s="212"/>
    </row>
    <row r="215" spans="1:13" ht="23.25" customHeight="1" x14ac:dyDescent="0.25">
      <c r="A215" s="170">
        <v>204</v>
      </c>
      <c r="B215" s="171"/>
      <c r="C215" s="171"/>
      <c r="D215" s="172"/>
      <c r="E215" s="212"/>
      <c r="F215" s="212"/>
      <c r="G215" s="212"/>
      <c r="H215" s="212"/>
      <c r="I215" s="212"/>
      <c r="J215" s="212"/>
      <c r="K215" s="212"/>
      <c r="L215" s="212"/>
      <c r="M215" s="212"/>
    </row>
    <row r="216" spans="1:13" ht="23.25" customHeight="1" x14ac:dyDescent="0.25">
      <c r="A216" s="170">
        <v>205</v>
      </c>
      <c r="B216" s="171"/>
      <c r="C216" s="171"/>
      <c r="D216" s="172"/>
      <c r="E216" s="212"/>
      <c r="F216" s="212"/>
      <c r="G216" s="212"/>
      <c r="H216" s="212"/>
      <c r="I216" s="212"/>
      <c r="J216" s="212"/>
      <c r="K216" s="212"/>
      <c r="L216" s="212"/>
      <c r="M216" s="212"/>
    </row>
    <row r="217" spans="1:13" ht="23.25" customHeight="1" x14ac:dyDescent="0.25">
      <c r="A217" s="170">
        <v>206</v>
      </c>
      <c r="B217" s="171"/>
      <c r="C217" s="171"/>
      <c r="D217" s="172"/>
      <c r="E217" s="212"/>
      <c r="F217" s="212"/>
      <c r="G217" s="212"/>
      <c r="H217" s="212"/>
      <c r="I217" s="212"/>
      <c r="J217" s="212"/>
      <c r="K217" s="212"/>
      <c r="L217" s="212"/>
      <c r="M217" s="212"/>
    </row>
    <row r="218" spans="1:13" ht="23.25" customHeight="1" x14ac:dyDescent="0.25">
      <c r="A218" s="170">
        <v>207</v>
      </c>
      <c r="B218" s="171"/>
      <c r="C218" s="171"/>
      <c r="D218" s="172"/>
      <c r="E218" s="212"/>
      <c r="F218" s="212"/>
      <c r="G218" s="212"/>
      <c r="H218" s="212"/>
      <c r="I218" s="212"/>
      <c r="J218" s="212"/>
      <c r="K218" s="212"/>
      <c r="L218" s="212"/>
      <c r="M218" s="212"/>
    </row>
    <row r="219" spans="1:13" ht="23.25" customHeight="1" x14ac:dyDescent="0.25">
      <c r="A219" s="170">
        <v>208</v>
      </c>
      <c r="B219" s="171"/>
      <c r="C219" s="171"/>
      <c r="D219" s="172"/>
      <c r="E219" s="212"/>
      <c r="F219" s="212"/>
      <c r="G219" s="212"/>
      <c r="H219" s="212"/>
      <c r="I219" s="212"/>
      <c r="J219" s="212"/>
      <c r="K219" s="212"/>
      <c r="L219" s="212"/>
      <c r="M219" s="212"/>
    </row>
    <row r="220" spans="1:13" ht="23.25" customHeight="1" x14ac:dyDescent="0.25">
      <c r="A220" s="170">
        <v>209</v>
      </c>
      <c r="B220" s="171"/>
      <c r="C220" s="171"/>
      <c r="D220" s="172"/>
      <c r="E220" s="212"/>
      <c r="F220" s="212"/>
      <c r="G220" s="212"/>
      <c r="H220" s="212"/>
      <c r="I220" s="212"/>
      <c r="J220" s="212"/>
      <c r="K220" s="212"/>
      <c r="L220" s="212"/>
      <c r="M220" s="212"/>
    </row>
    <row r="221" spans="1:13" ht="23.25" customHeight="1" x14ac:dyDescent="0.25">
      <c r="A221" s="170">
        <v>210</v>
      </c>
      <c r="B221" s="171"/>
      <c r="C221" s="171"/>
      <c r="D221" s="172"/>
      <c r="E221" s="212"/>
      <c r="F221" s="212"/>
      <c r="G221" s="212"/>
      <c r="H221" s="212"/>
      <c r="I221" s="212"/>
      <c r="J221" s="212"/>
      <c r="K221" s="212"/>
      <c r="L221" s="212"/>
      <c r="M221" s="212"/>
    </row>
    <row r="222" spans="1:13" ht="23.25" customHeight="1" x14ac:dyDescent="0.25">
      <c r="A222" s="170">
        <v>211</v>
      </c>
      <c r="B222" s="171"/>
      <c r="C222" s="171"/>
      <c r="D222" s="172"/>
      <c r="E222" s="212"/>
      <c r="F222" s="212"/>
      <c r="G222" s="212"/>
      <c r="H222" s="212"/>
      <c r="I222" s="212"/>
      <c r="J222" s="212"/>
      <c r="K222" s="212"/>
      <c r="L222" s="212"/>
      <c r="M222" s="212"/>
    </row>
    <row r="223" spans="1:13" ht="23.25" customHeight="1" x14ac:dyDescent="0.25">
      <c r="A223" s="170">
        <v>212</v>
      </c>
      <c r="B223" s="171"/>
      <c r="C223" s="171"/>
      <c r="D223" s="172"/>
      <c r="E223" s="212"/>
      <c r="F223" s="212"/>
      <c r="G223" s="212"/>
      <c r="H223" s="212"/>
      <c r="I223" s="212"/>
      <c r="J223" s="212"/>
      <c r="K223" s="212"/>
      <c r="L223" s="212"/>
      <c r="M223" s="212"/>
    </row>
    <row r="224" spans="1:13" ht="23.25" customHeight="1" x14ac:dyDescent="0.25">
      <c r="A224" s="170">
        <v>213</v>
      </c>
      <c r="B224" s="171"/>
      <c r="C224" s="171"/>
      <c r="D224" s="172"/>
      <c r="E224" s="212"/>
      <c r="F224" s="212"/>
      <c r="G224" s="212"/>
      <c r="H224" s="212"/>
      <c r="I224" s="212"/>
      <c r="J224" s="212"/>
      <c r="K224" s="212"/>
      <c r="L224" s="212"/>
      <c r="M224" s="212"/>
    </row>
    <row r="225" spans="1:13" ht="23.25" customHeight="1" x14ac:dyDescent="0.25">
      <c r="A225" s="170">
        <v>214</v>
      </c>
      <c r="B225" s="171"/>
      <c r="C225" s="171"/>
      <c r="D225" s="172"/>
      <c r="E225" s="212"/>
      <c r="F225" s="212"/>
      <c r="G225" s="212"/>
      <c r="H225" s="212"/>
      <c r="I225" s="212"/>
      <c r="J225" s="212"/>
      <c r="K225" s="212"/>
      <c r="L225" s="212"/>
      <c r="M225" s="212"/>
    </row>
    <row r="226" spans="1:13" ht="23.25" customHeight="1" x14ac:dyDescent="0.25">
      <c r="A226" s="170">
        <v>215</v>
      </c>
      <c r="B226" s="171"/>
      <c r="C226" s="171"/>
      <c r="D226" s="172"/>
      <c r="E226" s="212"/>
      <c r="F226" s="212"/>
      <c r="G226" s="212"/>
      <c r="H226" s="212"/>
      <c r="I226" s="212"/>
      <c r="J226" s="212"/>
      <c r="K226" s="212"/>
      <c r="L226" s="212"/>
      <c r="M226" s="212"/>
    </row>
    <row r="227" spans="1:13" ht="23.25" customHeight="1" x14ac:dyDescent="0.25">
      <c r="A227" s="170">
        <v>216</v>
      </c>
      <c r="B227" s="171"/>
      <c r="C227" s="171"/>
      <c r="D227" s="172"/>
      <c r="E227" s="212"/>
      <c r="F227" s="212"/>
      <c r="G227" s="212"/>
      <c r="H227" s="212"/>
      <c r="I227" s="212"/>
      <c r="J227" s="212"/>
      <c r="K227" s="212"/>
      <c r="L227" s="212"/>
      <c r="M227" s="212"/>
    </row>
    <row r="228" spans="1:13" ht="23.25" customHeight="1" x14ac:dyDescent="0.25">
      <c r="A228" s="170">
        <v>217</v>
      </c>
      <c r="B228" s="171"/>
      <c r="C228" s="171"/>
      <c r="D228" s="172"/>
      <c r="E228" s="212"/>
      <c r="F228" s="212"/>
      <c r="G228" s="212"/>
      <c r="H228" s="212"/>
      <c r="I228" s="212"/>
      <c r="J228" s="212"/>
      <c r="K228" s="212"/>
      <c r="L228" s="212"/>
      <c r="M228" s="212"/>
    </row>
    <row r="229" spans="1:13" ht="23.25" customHeight="1" x14ac:dyDescent="0.25">
      <c r="A229" s="170">
        <v>218</v>
      </c>
      <c r="B229" s="171"/>
      <c r="C229" s="171"/>
      <c r="D229" s="172"/>
      <c r="E229" s="212"/>
      <c r="F229" s="212"/>
      <c r="G229" s="212"/>
      <c r="H229" s="212"/>
      <c r="I229" s="212"/>
      <c r="J229" s="212"/>
      <c r="K229" s="212"/>
      <c r="L229" s="212"/>
      <c r="M229" s="212"/>
    </row>
    <row r="230" spans="1:13" ht="23.25" customHeight="1" x14ac:dyDescent="0.25">
      <c r="A230" s="170">
        <v>219</v>
      </c>
      <c r="B230" s="171"/>
      <c r="C230" s="171"/>
      <c r="D230" s="172"/>
      <c r="E230" s="212"/>
      <c r="F230" s="212"/>
      <c r="G230" s="212"/>
      <c r="H230" s="212"/>
      <c r="I230" s="212"/>
      <c r="J230" s="212"/>
      <c r="K230" s="212"/>
      <c r="L230" s="212"/>
      <c r="M230" s="212"/>
    </row>
    <row r="231" spans="1:13" ht="23.25" customHeight="1" x14ac:dyDescent="0.25">
      <c r="A231" s="170">
        <v>220</v>
      </c>
      <c r="B231" s="171"/>
      <c r="C231" s="171"/>
      <c r="D231" s="172"/>
      <c r="E231" s="212"/>
      <c r="F231" s="212"/>
      <c r="G231" s="212"/>
      <c r="H231" s="212"/>
      <c r="I231" s="212"/>
      <c r="J231" s="212"/>
      <c r="K231" s="212"/>
      <c r="L231" s="212"/>
      <c r="M231" s="212"/>
    </row>
    <row r="232" spans="1:13" ht="23.25" customHeight="1" x14ac:dyDescent="0.25">
      <c r="A232" s="170">
        <v>221</v>
      </c>
      <c r="B232" s="171"/>
      <c r="C232" s="171"/>
      <c r="D232" s="172"/>
      <c r="E232" s="212"/>
      <c r="F232" s="212"/>
      <c r="G232" s="212"/>
      <c r="H232" s="212"/>
      <c r="I232" s="212"/>
      <c r="J232" s="212"/>
      <c r="K232" s="212"/>
      <c r="L232" s="212"/>
      <c r="M232" s="212"/>
    </row>
    <row r="233" spans="1:13" ht="23.25" customHeight="1" x14ac:dyDescent="0.25">
      <c r="A233" s="170">
        <v>222</v>
      </c>
      <c r="B233" s="171"/>
      <c r="C233" s="171"/>
      <c r="D233" s="172"/>
      <c r="E233" s="212"/>
      <c r="F233" s="212"/>
      <c r="G233" s="212"/>
      <c r="H233" s="212"/>
      <c r="I233" s="212"/>
      <c r="J233" s="212"/>
      <c r="K233" s="212"/>
      <c r="L233" s="212"/>
      <c r="M233" s="212"/>
    </row>
    <row r="234" spans="1:13" ht="23.25" customHeight="1" x14ac:dyDescent="0.25">
      <c r="A234" s="170">
        <v>223</v>
      </c>
      <c r="B234" s="171"/>
      <c r="C234" s="171"/>
      <c r="D234" s="172"/>
      <c r="E234" s="212"/>
      <c r="F234" s="212"/>
      <c r="G234" s="212"/>
      <c r="H234" s="212"/>
      <c r="I234" s="212"/>
      <c r="J234" s="212"/>
      <c r="K234" s="212"/>
      <c r="L234" s="212"/>
      <c r="M234" s="212"/>
    </row>
    <row r="235" spans="1:13" ht="23.25" customHeight="1" x14ac:dyDescent="0.25">
      <c r="A235" s="170">
        <v>224</v>
      </c>
      <c r="B235" s="171"/>
      <c r="C235" s="171"/>
      <c r="D235" s="172"/>
      <c r="E235" s="212"/>
      <c r="F235" s="212"/>
      <c r="G235" s="212"/>
      <c r="H235" s="212"/>
      <c r="I235" s="212"/>
      <c r="J235" s="212"/>
      <c r="K235" s="212"/>
      <c r="L235" s="212"/>
      <c r="M235" s="212"/>
    </row>
    <row r="236" spans="1:13" ht="23.25" customHeight="1" x14ac:dyDescent="0.25">
      <c r="A236" s="170">
        <v>225</v>
      </c>
      <c r="B236" s="171"/>
      <c r="C236" s="171"/>
      <c r="D236" s="172"/>
      <c r="E236" s="212"/>
      <c r="F236" s="212"/>
      <c r="G236" s="212"/>
      <c r="H236" s="212"/>
      <c r="I236" s="212"/>
      <c r="J236" s="212"/>
      <c r="K236" s="212"/>
      <c r="L236" s="212"/>
      <c r="M236" s="212"/>
    </row>
    <row r="237" spans="1:13" ht="23.25" customHeight="1" x14ac:dyDescent="0.25">
      <c r="A237" s="170">
        <v>226</v>
      </c>
      <c r="B237" s="171"/>
      <c r="C237" s="171"/>
      <c r="D237" s="172"/>
      <c r="E237" s="212"/>
      <c r="F237" s="212"/>
      <c r="G237" s="212"/>
      <c r="H237" s="212"/>
      <c r="I237" s="212"/>
      <c r="J237" s="212"/>
      <c r="K237" s="212"/>
      <c r="L237" s="212"/>
      <c r="M237" s="212"/>
    </row>
    <row r="238" spans="1:13" ht="23.25" customHeight="1" x14ac:dyDescent="0.25">
      <c r="A238" s="170">
        <v>227</v>
      </c>
      <c r="B238" s="171"/>
      <c r="C238" s="171"/>
      <c r="D238" s="172"/>
      <c r="E238" s="212"/>
      <c r="F238" s="212"/>
      <c r="G238" s="212"/>
      <c r="H238" s="212"/>
      <c r="I238" s="212"/>
      <c r="J238" s="212"/>
      <c r="K238" s="212"/>
      <c r="L238" s="212"/>
      <c r="M238" s="212"/>
    </row>
    <row r="239" spans="1:13" ht="23.25" customHeight="1" x14ac:dyDescent="0.25">
      <c r="A239" s="170">
        <v>228</v>
      </c>
      <c r="B239" s="171"/>
      <c r="C239" s="171"/>
      <c r="D239" s="172"/>
      <c r="E239" s="212"/>
      <c r="F239" s="212"/>
      <c r="G239" s="212"/>
      <c r="H239" s="212"/>
      <c r="I239" s="212"/>
      <c r="J239" s="212"/>
      <c r="K239" s="212"/>
      <c r="L239" s="212"/>
      <c r="M239" s="212"/>
    </row>
    <row r="240" spans="1:13" ht="23.25" customHeight="1" x14ac:dyDescent="0.25">
      <c r="A240" s="170">
        <v>229</v>
      </c>
      <c r="B240" s="171"/>
      <c r="C240" s="171"/>
      <c r="D240" s="172"/>
      <c r="E240" s="212"/>
      <c r="F240" s="212"/>
      <c r="G240" s="212"/>
      <c r="H240" s="212"/>
      <c r="I240" s="212"/>
      <c r="J240" s="212"/>
      <c r="K240" s="212"/>
      <c r="L240" s="212"/>
      <c r="M240" s="212"/>
    </row>
    <row r="241" spans="1:13" ht="23.25" customHeight="1" x14ac:dyDescent="0.25">
      <c r="A241" s="170">
        <v>230</v>
      </c>
      <c r="B241" s="171"/>
      <c r="C241" s="171"/>
      <c r="D241" s="172"/>
      <c r="E241" s="212"/>
      <c r="F241" s="212"/>
      <c r="G241" s="212"/>
      <c r="H241" s="212"/>
      <c r="I241" s="212"/>
      <c r="J241" s="212"/>
      <c r="K241" s="212"/>
      <c r="L241" s="212"/>
      <c r="M241" s="212"/>
    </row>
    <row r="242" spans="1:13" ht="23.25" customHeight="1" x14ac:dyDescent="0.25">
      <c r="A242" s="170">
        <v>231</v>
      </c>
      <c r="B242" s="171"/>
      <c r="C242" s="171"/>
      <c r="D242" s="172"/>
      <c r="E242" s="212"/>
      <c r="F242" s="212"/>
      <c r="G242" s="212"/>
      <c r="H242" s="212"/>
      <c r="I242" s="212"/>
      <c r="J242" s="212"/>
      <c r="K242" s="212"/>
      <c r="L242" s="212"/>
      <c r="M242" s="212"/>
    </row>
    <row r="243" spans="1:13" ht="23.25" customHeight="1" x14ac:dyDescent="0.25">
      <c r="A243" s="170">
        <v>232</v>
      </c>
      <c r="B243" s="171"/>
      <c r="C243" s="171"/>
      <c r="D243" s="172"/>
      <c r="E243" s="212"/>
      <c r="F243" s="212"/>
      <c r="G243" s="212"/>
      <c r="H243" s="212"/>
      <c r="I243" s="212"/>
      <c r="J243" s="212"/>
      <c r="K243" s="212"/>
      <c r="L243" s="212"/>
      <c r="M243" s="212"/>
    </row>
    <row r="244" spans="1:13" ht="23.25" customHeight="1" x14ac:dyDescent="0.25">
      <c r="A244" s="170">
        <v>233</v>
      </c>
      <c r="B244" s="171"/>
      <c r="C244" s="171"/>
      <c r="D244" s="172"/>
      <c r="E244" s="212"/>
      <c r="F244" s="212"/>
      <c r="G244" s="212"/>
      <c r="H244" s="212"/>
      <c r="I244" s="212"/>
      <c r="J244" s="212"/>
      <c r="K244" s="212"/>
      <c r="L244" s="212"/>
      <c r="M244" s="212"/>
    </row>
    <row r="245" spans="1:13" ht="23.25" customHeight="1" x14ac:dyDescent="0.25">
      <c r="A245" s="170">
        <v>234</v>
      </c>
      <c r="B245" s="171"/>
      <c r="C245" s="171"/>
      <c r="D245" s="172"/>
      <c r="E245" s="212"/>
      <c r="F245" s="212"/>
      <c r="G245" s="212"/>
      <c r="H245" s="212"/>
      <c r="I245" s="212"/>
      <c r="J245" s="212"/>
      <c r="K245" s="212"/>
      <c r="L245" s="212"/>
      <c r="M245" s="212"/>
    </row>
    <row r="246" spans="1:13" ht="23.25" customHeight="1" x14ac:dyDescent="0.25">
      <c r="A246" s="170">
        <v>235</v>
      </c>
      <c r="B246" s="171"/>
      <c r="C246" s="171"/>
      <c r="D246" s="172"/>
      <c r="E246" s="212"/>
      <c r="F246" s="212"/>
      <c r="G246" s="212"/>
      <c r="H246" s="212"/>
      <c r="I246" s="212"/>
      <c r="J246" s="212"/>
      <c r="K246" s="212"/>
      <c r="L246" s="212"/>
      <c r="M246" s="212"/>
    </row>
    <row r="247" spans="1:13" ht="23.25" customHeight="1" x14ac:dyDescent="0.25">
      <c r="A247" s="170">
        <v>236</v>
      </c>
      <c r="B247" s="171"/>
      <c r="C247" s="171"/>
      <c r="D247" s="172"/>
      <c r="E247" s="212"/>
      <c r="F247" s="212"/>
      <c r="G247" s="212"/>
      <c r="H247" s="212"/>
      <c r="I247" s="212"/>
      <c r="J247" s="212"/>
      <c r="K247" s="212"/>
      <c r="L247" s="212"/>
      <c r="M247" s="212"/>
    </row>
    <row r="248" spans="1:13" ht="23.25" customHeight="1" x14ac:dyDescent="0.25">
      <c r="A248" s="170">
        <v>237</v>
      </c>
      <c r="B248" s="171"/>
      <c r="C248" s="171"/>
      <c r="D248" s="172"/>
      <c r="E248" s="212"/>
      <c r="F248" s="212"/>
      <c r="G248" s="212"/>
      <c r="H248" s="212"/>
      <c r="I248" s="212"/>
      <c r="J248" s="212"/>
      <c r="K248" s="212"/>
      <c r="L248" s="212"/>
      <c r="M248" s="212"/>
    </row>
    <row r="249" spans="1:13" ht="23.25" customHeight="1" x14ac:dyDescent="0.25">
      <c r="A249" s="170">
        <v>238</v>
      </c>
      <c r="B249" s="171"/>
      <c r="C249" s="171"/>
      <c r="D249" s="172"/>
      <c r="E249" s="212"/>
      <c r="F249" s="212"/>
      <c r="G249" s="212"/>
      <c r="H249" s="212"/>
      <c r="I249" s="212"/>
      <c r="J249" s="212"/>
      <c r="K249" s="212"/>
      <c r="L249" s="212"/>
      <c r="M249" s="212"/>
    </row>
    <row r="250" spans="1:13" ht="23.25" customHeight="1" x14ac:dyDescent="0.25">
      <c r="A250" s="170">
        <v>239</v>
      </c>
      <c r="B250" s="171"/>
      <c r="C250" s="171"/>
      <c r="D250" s="172"/>
      <c r="E250" s="212"/>
      <c r="F250" s="212"/>
      <c r="G250" s="212"/>
      <c r="H250" s="212"/>
      <c r="I250" s="212"/>
      <c r="J250" s="212"/>
      <c r="K250" s="212"/>
      <c r="L250" s="212"/>
      <c r="M250" s="212"/>
    </row>
    <row r="251" spans="1:13" ht="23.25" customHeight="1" x14ac:dyDescent="0.25">
      <c r="A251" s="170">
        <v>240</v>
      </c>
      <c r="B251" s="171"/>
      <c r="C251" s="171"/>
      <c r="D251" s="172"/>
      <c r="E251" s="212"/>
      <c r="F251" s="212"/>
      <c r="G251" s="212"/>
      <c r="H251" s="212"/>
      <c r="I251" s="212"/>
      <c r="J251" s="212"/>
      <c r="K251" s="212"/>
      <c r="L251" s="212"/>
      <c r="M251" s="212"/>
    </row>
    <row r="252" spans="1:13" ht="23.25" customHeight="1" x14ac:dyDescent="0.25">
      <c r="A252" s="170">
        <v>241</v>
      </c>
      <c r="B252" s="171"/>
      <c r="C252" s="171"/>
      <c r="D252" s="172"/>
      <c r="E252" s="212"/>
      <c r="F252" s="212"/>
      <c r="G252" s="212"/>
      <c r="H252" s="212"/>
      <c r="I252" s="212"/>
      <c r="J252" s="212"/>
      <c r="K252" s="212"/>
      <c r="L252" s="212"/>
      <c r="M252" s="212"/>
    </row>
    <row r="253" spans="1:13" ht="23.25" customHeight="1" x14ac:dyDescent="0.25">
      <c r="A253" s="170">
        <v>242</v>
      </c>
      <c r="B253" s="171"/>
      <c r="C253" s="171"/>
      <c r="D253" s="172"/>
      <c r="E253" s="212"/>
      <c r="F253" s="212"/>
      <c r="G253" s="212"/>
      <c r="H253" s="212"/>
      <c r="I253" s="212"/>
      <c r="J253" s="212"/>
      <c r="K253" s="212"/>
      <c r="L253" s="212"/>
      <c r="M253" s="212"/>
    </row>
    <row r="254" spans="1:13" ht="23.25" customHeight="1" x14ac:dyDescent="0.25">
      <c r="A254" s="170">
        <v>243</v>
      </c>
      <c r="B254" s="171"/>
      <c r="C254" s="171"/>
      <c r="D254" s="172"/>
      <c r="E254" s="212"/>
      <c r="F254" s="212"/>
      <c r="G254" s="212"/>
      <c r="H254" s="212"/>
      <c r="I254" s="212"/>
      <c r="J254" s="212"/>
      <c r="K254" s="212"/>
      <c r="L254" s="212"/>
      <c r="M254" s="212"/>
    </row>
    <row r="255" spans="1:13" ht="23.25" customHeight="1" x14ac:dyDescent="0.25">
      <c r="A255" s="170">
        <v>244</v>
      </c>
      <c r="B255" s="171"/>
      <c r="C255" s="171"/>
      <c r="D255" s="172"/>
      <c r="E255" s="212"/>
      <c r="F255" s="212"/>
      <c r="G255" s="212"/>
      <c r="H255" s="212"/>
      <c r="I255" s="212"/>
      <c r="J255" s="212"/>
      <c r="K255" s="212"/>
      <c r="L255" s="212"/>
      <c r="M255" s="212"/>
    </row>
    <row r="256" spans="1:13" ht="23.25" customHeight="1" x14ac:dyDescent="0.25">
      <c r="A256" s="170">
        <v>245</v>
      </c>
      <c r="B256" s="171"/>
      <c r="C256" s="171"/>
      <c r="D256" s="172"/>
      <c r="E256" s="212"/>
      <c r="F256" s="212"/>
      <c r="G256" s="212"/>
      <c r="H256" s="212"/>
      <c r="I256" s="212"/>
      <c r="J256" s="212"/>
      <c r="K256" s="212"/>
      <c r="L256" s="212"/>
      <c r="M256" s="212"/>
    </row>
    <row r="257" spans="1:13" ht="23.25" customHeight="1" x14ac:dyDescent="0.25">
      <c r="A257" s="170">
        <v>246</v>
      </c>
      <c r="B257" s="171"/>
      <c r="C257" s="171"/>
      <c r="D257" s="172"/>
      <c r="E257" s="212"/>
      <c r="F257" s="212"/>
      <c r="G257" s="212"/>
      <c r="H257" s="212"/>
      <c r="I257" s="212"/>
      <c r="J257" s="212"/>
      <c r="K257" s="212"/>
      <c r="L257" s="212"/>
      <c r="M257" s="212"/>
    </row>
    <row r="258" spans="1:13" ht="23.25" customHeight="1" x14ac:dyDescent="0.25">
      <c r="A258" s="170">
        <v>247</v>
      </c>
      <c r="B258" s="171"/>
      <c r="C258" s="171"/>
      <c r="D258" s="172"/>
      <c r="E258" s="212"/>
      <c r="F258" s="212"/>
      <c r="G258" s="212"/>
      <c r="H258" s="212"/>
      <c r="I258" s="212"/>
      <c r="J258" s="212"/>
      <c r="K258" s="212"/>
      <c r="L258" s="212"/>
      <c r="M258" s="212"/>
    </row>
    <row r="259" spans="1:13" ht="23.25" customHeight="1" x14ac:dyDescent="0.25">
      <c r="A259" s="170">
        <v>248</v>
      </c>
      <c r="B259" s="171"/>
      <c r="C259" s="171"/>
      <c r="D259" s="172"/>
      <c r="E259" s="212"/>
      <c r="F259" s="212"/>
      <c r="G259" s="212"/>
      <c r="H259" s="212"/>
      <c r="I259" s="212"/>
      <c r="J259" s="212"/>
      <c r="K259" s="212"/>
      <c r="L259" s="212"/>
      <c r="M259" s="212"/>
    </row>
    <row r="260" spans="1:13" ht="23.25" customHeight="1" x14ac:dyDescent="0.25">
      <c r="A260" s="170">
        <v>249</v>
      </c>
      <c r="B260" s="171"/>
      <c r="C260" s="171"/>
      <c r="D260" s="172"/>
      <c r="E260" s="212"/>
      <c r="F260" s="212"/>
      <c r="G260" s="212"/>
      <c r="H260" s="212"/>
      <c r="I260" s="212"/>
      <c r="J260" s="212"/>
      <c r="K260" s="212"/>
      <c r="L260" s="212"/>
      <c r="M260" s="212"/>
    </row>
    <row r="261" spans="1:13" ht="23.25" customHeight="1" x14ac:dyDescent="0.25">
      <c r="A261" s="170">
        <v>250</v>
      </c>
      <c r="B261" s="171"/>
      <c r="C261" s="171"/>
      <c r="D261" s="172"/>
      <c r="E261" s="212"/>
      <c r="F261" s="212"/>
      <c r="G261" s="212"/>
      <c r="H261" s="212"/>
      <c r="I261" s="212"/>
      <c r="J261" s="212"/>
      <c r="K261" s="212"/>
      <c r="L261" s="212"/>
      <c r="M261" s="212"/>
    </row>
    <row r="263" spans="1:13" x14ac:dyDescent="0.25">
      <c r="B263" s="181" t="s">
        <v>340</v>
      </c>
      <c r="C263" s="181"/>
    </row>
    <row r="264" spans="1:13" x14ac:dyDescent="0.25">
      <c r="B264" s="174" t="s">
        <v>341</v>
      </c>
      <c r="C264" s="174"/>
    </row>
    <row r="266" spans="1:13" s="177" customFormat="1" x14ac:dyDescent="0.25">
      <c r="A266" s="175"/>
      <c r="B266" s="176" t="str">
        <f>+i04d4a!B64</f>
        <v>тамга тэмдэг</v>
      </c>
      <c r="C266" s="176"/>
    </row>
    <row r="267" spans="1:13" s="177" customFormat="1" x14ac:dyDescent="0.25">
      <c r="A267" s="175"/>
    </row>
    <row r="268" spans="1:13" s="177" customFormat="1" ht="15" customHeight="1" x14ac:dyDescent="0.25">
      <c r="A268" s="175"/>
      <c r="B268" s="177" t="str">
        <f>+i04d4a!B66</f>
        <v xml:space="preserve">ТАЙЛАН ГАРГАСАН:    </v>
      </c>
    </row>
    <row r="269" spans="1:13" s="177" customFormat="1" x14ac:dyDescent="0.25">
      <c r="A269" s="175"/>
    </row>
    <row r="270" spans="1:13" s="177" customFormat="1" x14ac:dyDescent="0.25">
      <c r="A270" s="175"/>
      <c r="B270" s="177" t="str">
        <f>+i04d4a!B68</f>
        <v xml:space="preserve"> Гүйцэтгэх захирал</v>
      </c>
      <c r="D270" s="177" t="str">
        <f>+i04d4a!C68</f>
        <v xml:space="preserve">/…………………./   </v>
      </c>
      <c r="E270" s="177" t="str">
        <f>+i04d4a!D68</f>
        <v>/............................../</v>
      </c>
    </row>
    <row r="271" spans="1:13" s="177" customFormat="1" x14ac:dyDescent="0.25">
      <c r="A271" s="175"/>
    </row>
    <row r="272" spans="1:13" s="177" customFormat="1" x14ac:dyDescent="0.25">
      <c r="A272" s="175"/>
      <c r="B272" s="177" t="str">
        <f>+i04d4a!B70</f>
        <v xml:space="preserve"> Ерөнхий нягтлан бодогч  </v>
      </c>
      <c r="D272" s="177" t="str">
        <f>+i04d4a!C70</f>
        <v xml:space="preserve">/…………………./   </v>
      </c>
      <c r="E272" s="177" t="str">
        <f>+i04d4a!D70</f>
        <v>/............................../</v>
      </c>
    </row>
    <row r="273" spans="2:10" x14ac:dyDescent="0.25">
      <c r="B273" s="177"/>
      <c r="C273" s="177"/>
      <c r="D273" s="177"/>
      <c r="E273" s="177"/>
      <c r="F273" s="177"/>
      <c r="G273" s="177"/>
      <c r="I273" s="177"/>
      <c r="J273" s="177"/>
    </row>
    <row r="274" spans="2:10" x14ac:dyDescent="0.25">
      <c r="B274" s="177" t="str">
        <f>+i04d4a!B72</f>
        <v>.........................................................</v>
      </c>
      <c r="C274" s="177"/>
      <c r="D274" s="177" t="str">
        <f>+i04d4a!C72</f>
        <v xml:space="preserve">/…………………./   </v>
      </c>
      <c r="E274" s="177" t="str">
        <f>+i04d4a!D72</f>
        <v>/............................../</v>
      </c>
      <c r="F274" s="177"/>
      <c r="G274" s="177"/>
      <c r="I274" s="177"/>
      <c r="J274" s="177"/>
    </row>
    <row r="275" spans="2:10" x14ac:dyDescent="0.25">
      <c r="B275" s="177"/>
      <c r="C275" s="177"/>
      <c r="D275" s="177"/>
      <c r="E275" s="177"/>
      <c r="F275" s="177"/>
      <c r="G275" s="177"/>
      <c r="H275" s="177"/>
      <c r="I275" s="177"/>
      <c r="J275" s="177"/>
    </row>
  </sheetData>
  <sheetProtection algorithmName="SHA-512" hashValue="pXSVVd+HbGPgnr/PLDA+1kYvgvTd/OJqyA4dXha/Vwla/zCB0pbZxTxxi6muQX4ReIsbrLJgOcUg2XlefNyh7Q==" saltValue="mi3Uk4tx9HXdGPHo6mCeXA==" spinCount="100000" sheet="1" objects="1" scenarios="1"/>
  <mergeCells count="17">
    <mergeCell ref="N7:Q7"/>
    <mergeCell ref="L8:M8"/>
    <mergeCell ref="A7:D7"/>
    <mergeCell ref="D9:D10"/>
    <mergeCell ref="E9:E10"/>
    <mergeCell ref="F9:F10"/>
    <mergeCell ref="I1:M3"/>
    <mergeCell ref="A5:M5"/>
    <mergeCell ref="K7:M7"/>
    <mergeCell ref="C9:C10"/>
    <mergeCell ref="A9:A10"/>
    <mergeCell ref="B9:B10"/>
    <mergeCell ref="G9:G10"/>
    <mergeCell ref="H9:J9"/>
    <mergeCell ref="K9:K10"/>
    <mergeCell ref="L9:L10"/>
    <mergeCell ref="M9:M10"/>
  </mergeCells>
  <dataValidations count="5">
    <dataValidation type="decimal" allowBlank="1" showInputMessage="1" showErrorMessage="1" sqref="M13:M261" xr:uid="{CEC7BE35-630B-4B3B-AF5F-93DBF88EF0CC}">
      <formula1>0</formula1>
      <formula2>1.11111111111111E+39</formula2>
    </dataValidation>
    <dataValidation type="whole" allowBlank="1" showInputMessage="1" showErrorMessage="1" sqref="L13:L261" xr:uid="{380164D0-53FE-49AA-AE69-E37CEFFB1840}">
      <formula1>0</formula1>
      <formula2>1.11111111111111E+28</formula2>
    </dataValidation>
    <dataValidation type="decimal" allowBlank="1" showInputMessage="1" showErrorMessage="1" sqref="K13:K261" xr:uid="{A0E435F6-7693-4F00-B5CA-7727FA72540F}">
      <formula1>0</formula1>
      <formula2>1.11111111111111E+36</formula2>
    </dataValidation>
    <dataValidation type="whole" allowBlank="1" showInputMessage="1" showErrorMessage="1" sqref="H13:J261" xr:uid="{5A8F58EE-A8D6-4E11-B17F-56DA8F85125B}">
      <formula1>0</formula1>
      <formula2>1111111111111</formula2>
    </dataValidation>
    <dataValidation type="decimal" allowBlank="1" showInputMessage="1" showErrorMessage="1" sqref="E13:G26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2026-04-17T06:20:45Z</dcterms:modified>
</cp:coreProperties>
</file>