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cmongolia-my.sharepoint.com/personal/dulguun_b_frc_mn/Documents/Ажил 2023/data/FINA/master file/"/>
    </mc:Choice>
  </mc:AlternateContent>
  <xr:revisionPtr revIDLastSave="47" documentId="13_ncr:1_{573BE0FA-6E0A-4B14-A28A-52B57DAD087D}" xr6:coauthVersionLast="47" xr6:coauthVersionMax="47" xr10:uidLastSave="{F3B06A1D-3853-44A8-B6FA-B1E93BBE41BC}"/>
  <bookViews>
    <workbookView xWindow="-120" yWindow="-120" windowWidth="29040" windowHeight="15840" tabRatio="675" activeTab="4" xr2:uid="{00000000-000D-0000-FFFF-FFFF00000000}"/>
  </bookViews>
  <sheets>
    <sheet name="Balance" sheetId="17" r:id="rId1"/>
    <sheet name="Income statement" sheetId="18" r:id="rId2"/>
    <sheet name="Statement of equity" sheetId="19" r:id="rId3"/>
    <sheet name="Statement of cash flow" sheetId="20" r:id="rId4"/>
    <sheet name="Disclosure of VAT" sheetId="2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8" l="1"/>
  <c r="C55" i="17"/>
  <c r="C67" i="17" s="1"/>
  <c r="C7" i="22"/>
  <c r="C42" i="18"/>
  <c r="C24" i="19"/>
  <c r="C4" i="18"/>
  <c r="C5" i="18"/>
  <c r="C6" i="18"/>
  <c r="C8" i="22"/>
  <c r="C64" i="17"/>
  <c r="C9" i="22"/>
  <c r="C60" i="22"/>
  <c r="C59" i="22"/>
  <c r="C6" i="20"/>
  <c r="C5" i="20"/>
  <c r="C4" i="20"/>
  <c r="C68" i="20"/>
  <c r="C67" i="20"/>
  <c r="C25" i="19"/>
  <c r="C6" i="19"/>
  <c r="C5" i="19"/>
  <c r="C4" i="19"/>
  <c r="C43" i="18"/>
  <c r="C62" i="20"/>
  <c r="D20" i="17"/>
  <c r="D31" i="17" s="1"/>
  <c r="D69" i="17" s="1"/>
  <c r="D30" i="17"/>
  <c r="D46" i="17"/>
  <c r="D52" i="17"/>
  <c r="D53" i="17"/>
  <c r="D55" i="17"/>
  <c r="C61" i="20"/>
  <c r="D13" i="22"/>
  <c r="C52" i="20"/>
  <c r="C47" i="20"/>
  <c r="C58" i="20" s="1"/>
  <c r="C39" i="20"/>
  <c r="C31" i="20"/>
  <c r="C45" i="20" s="1"/>
  <c r="C19" i="20"/>
  <c r="C12" i="20"/>
  <c r="C29" i="20"/>
  <c r="I13" i="19"/>
  <c r="H13" i="19"/>
  <c r="H19" i="19"/>
  <c r="G13" i="19"/>
  <c r="G19" i="19" s="1"/>
  <c r="F13" i="19"/>
  <c r="F19" i="19"/>
  <c r="E13" i="19"/>
  <c r="E19" i="19" s="1"/>
  <c r="D13" i="19"/>
  <c r="D19" i="19"/>
  <c r="C13" i="19"/>
  <c r="C19" i="19" s="1"/>
  <c r="J11" i="19"/>
  <c r="J13" i="19" s="1"/>
  <c r="A36" i="18"/>
  <c r="A37" i="18"/>
  <c r="C12" i="18"/>
  <c r="C27" i="18" s="1"/>
  <c r="C29" i="18" s="1"/>
  <c r="C31" i="18" s="1"/>
  <c r="C20" i="17"/>
  <c r="C31" i="17" s="1"/>
  <c r="C69" i="17" s="1"/>
  <c r="C71" i="17" s="1"/>
  <c r="C52" i="17"/>
  <c r="C46" i="17"/>
  <c r="C68" i="17" s="1"/>
  <c r="C70" i="17" s="1"/>
  <c r="C30" i="17"/>
  <c r="C60" i="20" l="1"/>
  <c r="I14" i="19"/>
  <c r="J14" i="19" s="1"/>
  <c r="J19" i="19" s="1"/>
  <c r="D65" i="17"/>
  <c r="D64" i="17" s="1"/>
  <c r="D67" i="17" s="1"/>
  <c r="D68" i="17" s="1"/>
  <c r="D70" i="17" s="1"/>
  <c r="D71" i="17" s="1"/>
  <c r="C36" i="18"/>
  <c r="C53" i="17"/>
  <c r="I19" i="19" l="1"/>
</calcChain>
</file>

<file path=xl/sharedStrings.xml><?xml version="1.0" encoding="utf-8"?>
<sst xmlns="http://schemas.openxmlformats.org/spreadsheetml/2006/main" count="403" uniqueCount="311">
  <si>
    <t>Үндсэн хөрөнгө</t>
  </si>
  <si>
    <t>Биет бус хөрөнгө</t>
  </si>
  <si>
    <t>Эргэлтийн бус хөрөнгийн дүн</t>
  </si>
  <si>
    <t>ӨР ТӨЛБӨР</t>
  </si>
  <si>
    <t>2</t>
  </si>
  <si>
    <t>Халаасны хувьцаа</t>
  </si>
  <si>
    <t>2.2</t>
  </si>
  <si>
    <t>3</t>
  </si>
  <si>
    <t>4</t>
  </si>
  <si>
    <t>5</t>
  </si>
  <si>
    <t>6</t>
  </si>
  <si>
    <t>Үндсэн үйл ажиллагааны цэвэр мөнгөн гүйлгээний дүн</t>
  </si>
  <si>
    <t>Хөрөнгө оруулалтын үйл ажиллагааны цэвэр мөнгөн гүйлгээний дүн</t>
  </si>
  <si>
    <t>Бүх цэвэр мөнгөн гүйлгээ</t>
  </si>
  <si>
    <t>САНХҮҮ БАЙДЛЫН ТАЙЛАН</t>
  </si>
  <si>
    <t>№</t>
  </si>
  <si>
    <t>Үзүүлэлт</t>
  </si>
  <si>
    <t>1</t>
  </si>
  <si>
    <t>ХӨРӨНГӨ</t>
  </si>
  <si>
    <t/>
  </si>
  <si>
    <t xml:space="preserve"> 1.1</t>
  </si>
  <si>
    <t>Эргэлтийн хөрөнгө</t>
  </si>
  <si>
    <t xml:space="preserve">  1.1.1</t>
  </si>
  <si>
    <t>Мөнгө,түүнтэй адилтгах хөрөнгө</t>
  </si>
  <si>
    <t xml:space="preserve">  1.1.2</t>
  </si>
  <si>
    <t>Дансны авлага</t>
  </si>
  <si>
    <t xml:space="preserve">  1.1.3</t>
  </si>
  <si>
    <t>Татвар, НДШ – ийн авлага</t>
  </si>
  <si>
    <t xml:space="preserve">  1.1.4</t>
  </si>
  <si>
    <t>Бусад авлага</t>
  </si>
  <si>
    <t xml:space="preserve">  1.1.5</t>
  </si>
  <si>
    <t>Бусад санхүүгийн хөрөнгө</t>
  </si>
  <si>
    <t xml:space="preserve">  1.1.6</t>
  </si>
  <si>
    <t>Бараа материал</t>
  </si>
  <si>
    <t xml:space="preserve">  1.1.7</t>
  </si>
  <si>
    <t>Урьдчилж төлсөн зардал/тооцоо</t>
  </si>
  <si>
    <t xml:space="preserve">  1.1.8</t>
  </si>
  <si>
    <t>Бусад эргэлтийн хөрөнгө</t>
  </si>
  <si>
    <t xml:space="preserve">  1.1.9</t>
  </si>
  <si>
    <t>Борлуулах зорилгоор эзэмшиж буй эргэлтийн бус хөрөнгө (борлуулах бүлэг хөрөнгө)</t>
  </si>
  <si>
    <t>Эргэлтийн хөрөнгийн дүн</t>
  </si>
  <si>
    <t xml:space="preserve"> 1.2</t>
  </si>
  <si>
    <t>Эргэлтийн бус хөрөнгө</t>
  </si>
  <si>
    <t xml:space="preserve">  1.2.1</t>
  </si>
  <si>
    <t xml:space="preserve">  1.2.2</t>
  </si>
  <si>
    <t xml:space="preserve">  1.2.3</t>
  </si>
  <si>
    <t>Биологийн хөрөнгө</t>
  </si>
  <si>
    <t xml:space="preserve">  1.2.4</t>
  </si>
  <si>
    <t>Урт хугацаат  хөрөнгө оруулалт</t>
  </si>
  <si>
    <t xml:space="preserve">  1.2.5</t>
  </si>
  <si>
    <t>Хайгуул ба үнэлгээний хөрөнгө</t>
  </si>
  <si>
    <t xml:space="preserve">  1.2.6</t>
  </si>
  <si>
    <t>Хойшлогдсон татварын хөрөнгө</t>
  </si>
  <si>
    <t xml:space="preserve">  1.2.7</t>
  </si>
  <si>
    <t>Хөрөнгө оруулалтын зориулалттай үл хөдлөх хөрөнгө</t>
  </si>
  <si>
    <t xml:space="preserve">  1.2.8</t>
  </si>
  <si>
    <t>Бусад эргэлтийн бус хөрөнгө</t>
  </si>
  <si>
    <t xml:space="preserve">  1.2.9</t>
  </si>
  <si>
    <t xml:space="preserve"> 1.3</t>
  </si>
  <si>
    <t>Нийт хөрөнгийн дүн</t>
  </si>
  <si>
    <t>ӨР ТӨЛБӨР БА ЭЗДИЙН ӨМЧ</t>
  </si>
  <si>
    <t xml:space="preserve"> 2.1</t>
  </si>
  <si>
    <t xml:space="preserve">  2.1.1</t>
  </si>
  <si>
    <t>БОГИНО ХУГАЦААТ ӨР ТӨЛБӨР</t>
  </si>
  <si>
    <t xml:space="preserve">   2.1.1.1</t>
  </si>
  <si>
    <t>Дансны өглөг</t>
  </si>
  <si>
    <t xml:space="preserve">   2.1.1.2</t>
  </si>
  <si>
    <t>Цалингийн  өглөг</t>
  </si>
  <si>
    <t xml:space="preserve">   2.1.1.3</t>
  </si>
  <si>
    <t>Татварын өр</t>
  </si>
  <si>
    <t xml:space="preserve">   2.1.1.4</t>
  </si>
  <si>
    <t>НДШ - ийн  өглөг</t>
  </si>
  <si>
    <t xml:space="preserve">   2.1.1.5</t>
  </si>
  <si>
    <t>Банкны богино хугацаат зээл</t>
  </si>
  <si>
    <t xml:space="preserve">   2.1.1.6</t>
  </si>
  <si>
    <t>Хүүний  өглөг</t>
  </si>
  <si>
    <t xml:space="preserve">   2.1.1.7</t>
  </si>
  <si>
    <t>Ногдол ашгийн  өглөг</t>
  </si>
  <si>
    <t xml:space="preserve">   2.1.1.8</t>
  </si>
  <si>
    <t>Урьдчилж орсон орлого</t>
  </si>
  <si>
    <t xml:space="preserve">   2.1.1.9</t>
  </si>
  <si>
    <t>Нөөц  /өр төлбөр/</t>
  </si>
  <si>
    <t xml:space="preserve">   2.1.1.10</t>
  </si>
  <si>
    <t>Бусад богино хугацаат өр төлбөр</t>
  </si>
  <si>
    <t xml:space="preserve">   2.1.1.11</t>
  </si>
  <si>
    <t>Богино хугацаат өр төлбөрийн дүн</t>
  </si>
  <si>
    <t xml:space="preserve">  2.1.2</t>
  </si>
  <si>
    <t>УРТ ХУГАЦААТ ӨР ТӨЛБӨР</t>
  </si>
  <si>
    <t xml:space="preserve">   2.1.2.1</t>
  </si>
  <si>
    <t>Урт хугацаат зээл</t>
  </si>
  <si>
    <t xml:space="preserve">   2.1.2.2</t>
  </si>
  <si>
    <t>Нөөц /өр төлбөр/</t>
  </si>
  <si>
    <t xml:space="preserve">   2.1.2.3</t>
  </si>
  <si>
    <t>Хойшлогдсон татварын өр</t>
  </si>
  <si>
    <t xml:space="preserve">   2.1.2.4</t>
  </si>
  <si>
    <t>Бусад урт хугацаат өр төлбөр</t>
  </si>
  <si>
    <t>Урт хугацаат өр төлбөрийн дүн</t>
  </si>
  <si>
    <t>Өр төлбөрийн нийт дүн</t>
  </si>
  <si>
    <t>ЭЗДИЙН ӨМЧ</t>
  </si>
  <si>
    <t xml:space="preserve"> 2.3</t>
  </si>
  <si>
    <t>Өмч</t>
  </si>
  <si>
    <t xml:space="preserve">  2.3.1</t>
  </si>
  <si>
    <t xml:space="preserve">  2.3.2</t>
  </si>
  <si>
    <t xml:space="preserve">  2.3.3</t>
  </si>
  <si>
    <t xml:space="preserve">  2.3.4</t>
  </si>
  <si>
    <t xml:space="preserve">  2.3.5</t>
  </si>
  <si>
    <t>Нэмж төлөгдсөн капитал</t>
  </si>
  <si>
    <t xml:space="preserve">  2.3.6</t>
  </si>
  <si>
    <t>Хөрөнгийн дахин үнэлгээний нэмэгдэл</t>
  </si>
  <si>
    <t xml:space="preserve">  2.3.7</t>
  </si>
  <si>
    <t>Гадаад валютын хөрвүүлэлтийн нөөц</t>
  </si>
  <si>
    <t xml:space="preserve">  2.3.8</t>
  </si>
  <si>
    <t>Эздийн өмчийн бусад хэсэг</t>
  </si>
  <si>
    <t>Хуримтлагдсан ашиг</t>
  </si>
  <si>
    <t xml:space="preserve">  2.3.10</t>
  </si>
  <si>
    <t xml:space="preserve">  2.3.11</t>
  </si>
  <si>
    <t>Эздийн өмчийн дүн</t>
  </si>
  <si>
    <t>Өр төлбөр ба эздийн өмчийн дүн</t>
  </si>
  <si>
    <t>ОРЛОГЫН ДЭЛГЭРЭНГҮЙ ТАЙЛАН</t>
  </si>
  <si>
    <t>Борлуулалтын орлого (цэвэр)</t>
  </si>
  <si>
    <t>Борлуулалтын өртөг</t>
  </si>
  <si>
    <t>Нийт ашиг ( алдагдал)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</si>
  <si>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</si>
  <si>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</si>
  <si>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</si>
  <si>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</si>
  <si>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</si>
  <si>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</si>
  <si>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</si>
  <si>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</si>
  <si>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</si>
  <si>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</si>
  <si>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</si>
  <si>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</si>
  <si>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</si>
  <si>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</si>
  <si>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Татвар төлөхийн өмнөх  ашиг (алдагдал)</t>
  </si>
  <si>
    <t>Орлогын татварын зардал</t>
  </si>
  <si>
    <t>Татварын дараахь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</si>
  <si>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</si>
  <si>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</si>
  <si>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</si>
  <si>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</si>
  <si>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</si>
  <si>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 олз (гарз)</t>
  </si>
  <si>
    <t>Орлогын нийт дүн</t>
  </si>
  <si>
    <t>Нэгж хувьцаанд ногдох суурь ашиг (алдагдал)</t>
  </si>
  <si>
    <t>ӨМЧИЙН ӨӨРЧЛӨЛТИЙН ТАЙЛАН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</si>
  <si>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</si>
  <si>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</si>
  <si>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</si>
  <si>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Өмчид гарсан өөрчлөлт</t>
  </si>
  <si>
    <t>Зарласан ногдол ашиг</t>
  </si>
  <si>
    <t>Дахин үнэлгээний нэмэгдлийн хэрэгжсэн дүн</t>
  </si>
  <si>
    <t>МӨНГӨН ГҮЙЛГЭЭНИЙ ТАЙЛАН</t>
  </si>
  <si>
    <t>ҮНДСЭН ҮЙЛ АЖИЛЛАГААНЫ МӨНГӨН ГҮЙЛГЭЭ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</si>
  <si>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</si>
  <si>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</si>
  <si>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</si>
  <si>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</si>
  <si>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</si>
  <si>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</si>
  <si>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</si>
  <si>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</si>
  <si>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</si>
  <si>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</si>
  <si>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</si>
  <si>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</si>
  <si>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</si>
  <si>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</si>
  <si>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</si>
  <si>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</si>
  <si>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</si>
  <si>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</si>
  <si>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 xml:space="preserve">  2.1.3</t>
  </si>
  <si>
    <t>Хөрөнгө оруулалт борлуулсны орлого</t>
  </si>
  <si>
    <t xml:space="preserve">  2.1.4</t>
  </si>
  <si>
    <t>Бусад урт хугацаат хөрөнгө борлуулсны орлого</t>
  </si>
  <si>
    <t xml:space="preserve">  2.1.5</t>
  </si>
  <si>
    <t>Бусдад олгосон зээл, мөнгөн урьдчилгааны буцаан төлөлт</t>
  </si>
  <si>
    <t xml:space="preserve">  2.1.6</t>
  </si>
  <si>
    <t>Хүлээн авсан хүүний орлого</t>
  </si>
  <si>
    <t xml:space="preserve">  2.1.7</t>
  </si>
  <si>
    <t>Хүлээн авсан ногдол ашиг</t>
  </si>
  <si>
    <t xml:space="preserve"> 2.2</t>
  </si>
  <si>
    <t xml:space="preserve">  2.2.1</t>
  </si>
  <si>
    <t>Үндсэн хөрөнгө олж эзэмшихэд төлсөн</t>
  </si>
  <si>
    <t xml:space="preserve">  2.2.2</t>
  </si>
  <si>
    <t>Биет бус хөрөнгө олж эзэмшихэд төлсөн</t>
  </si>
  <si>
    <t xml:space="preserve">  2.2.3</t>
  </si>
  <si>
    <t>Хөрөнгө оруулалт олж эзэмшихэд төлсөн</t>
  </si>
  <si>
    <t xml:space="preserve">  2.2.4</t>
  </si>
  <si>
    <t>Бусад урт хугацаат хөрөнгө олж эзэмшихэд төлсөн</t>
  </si>
  <si>
    <t xml:space="preserve">  2.2.5</t>
  </si>
  <si>
    <t>Бусдад олгосон зээл болон урьдчилгаа</t>
  </si>
  <si>
    <t>САНХҮҮГИЙН ҮЙЛ АЖИЛЛАГААНЫ МӨНГӨН ГҮЙЛГЭЭ</t>
  </si>
  <si>
    <t xml:space="preserve"> 3.1</t>
  </si>
  <si>
    <t xml:space="preserve">  3.1.1</t>
  </si>
  <si>
    <t>Зээл авсан, өрийн үнэт цаас гаргаснаас хүлээн авсан</t>
  </si>
  <si>
    <t xml:space="preserve">  3.1.2</t>
  </si>
  <si>
    <t>Хувьцаа болон өмчийн бусад үнэт цаас гаргаснаас хүлээн авсан</t>
  </si>
  <si>
    <t xml:space="preserve">  3.1.3</t>
  </si>
  <si>
    <t>Төрөл бүрийн хандив</t>
  </si>
  <si>
    <t xml:space="preserve">   3.1.4</t>
  </si>
  <si>
    <t xml:space="preserve"> 3.2</t>
  </si>
  <si>
    <t xml:space="preserve">  3.2.1</t>
  </si>
  <si>
    <t>Зээл, өрийн үнэт цаасны төлбөрт төлсөн мөнгө</t>
  </si>
  <si>
    <t xml:space="preserve">  3.2.2</t>
  </si>
  <si>
    <t>Санхүүгийн түрээсийн өглөгт төлсөн</t>
  </si>
  <si>
    <t xml:space="preserve">  3.2.3</t>
  </si>
  <si>
    <t>Хувьцаа буцаан худалдаж авахад төлсөн</t>
  </si>
  <si>
    <t xml:space="preserve">  3.2.4</t>
  </si>
  <si>
    <t>Төлсөн ногдол ашиг</t>
  </si>
  <si>
    <t xml:space="preserve">   3.2.5</t>
  </si>
  <si>
    <t xml:space="preserve"> 3.3</t>
  </si>
  <si>
    <t>Санхүүгийн үйл ажиллагааны цэвэр мөнгөн гүйлгээний дүн</t>
  </si>
  <si>
    <t>Валютын ханшийн зөрүү</t>
  </si>
  <si>
    <t xml:space="preserve"> 4.1</t>
  </si>
  <si>
    <t>МӨНГӨ, ТҮҮНТЭЙ АДИЛТГАХ ХӨРӨНГИЙН ЭХНИЙ ҮЛДЭГДЭЛ</t>
  </si>
  <si>
    <t>МӨНГӨ, ТҮҮНТЭЙ АДИЛТГАХ ХӨРӨНГИЙН ЭЦСИЙН ҮЛДЭГДЭЛ</t>
  </si>
  <si>
    <t>ААН-с цуглуулсан авлага</t>
  </si>
  <si>
    <t>ААН-д олгосон зээл</t>
  </si>
  <si>
    <t>Мөрийн дугаар</t>
  </si>
  <si>
    <t>Тайлант үеийн дүн</t>
  </si>
  <si>
    <t>/төгрөгөөр/</t>
  </si>
  <si>
    <t>Мөнгөн орлогын дүн ( + )</t>
  </si>
  <si>
    <t>Мөнгөн зарлагын дүн ( - )</t>
  </si>
  <si>
    <t>Борлуулах зорилгоор эзэмшиж буй эргэлтийн бус хөрөнгө   ( борлуулах бүлэг хөрөнгө)-нд хамаарах өр төлбөр</t>
  </si>
  <si>
    <t>/Албан татвар ногдох орлогоос хасагдах зардал/</t>
  </si>
  <si>
    <t xml:space="preserve">(оны эхнээс өссөн дүнгээр,орны нарийвчлал мянган төгрөгөөр) </t>
  </si>
  <si>
    <t>Үзүүлэлтүүд</t>
  </si>
  <si>
    <t>Мөр</t>
  </si>
  <si>
    <t>Татвар төлөгчийн тодорхойлсон</t>
  </si>
  <si>
    <t>Албан татвар ногдох орлогоос хасагдах нийт зардлын дүн /мөр 2+…+44/</t>
  </si>
  <si>
    <t>ҮҮНЭЭС:</t>
  </si>
  <si>
    <t>Түүхий эд, үндсэн болон туслах материал, хагас боловсруулсан бүтээгдэхүүн, уур, ус, эрчим хүч, түлш, шатахуун, сэлбэг хэрэгсэл, сав, баглаа боодлын зэрэг бүх төрлийн материалын зардал;</t>
  </si>
  <si>
    <t>Цалин, хөдөлмөрийн хөлс, нэмэгдэл хөлс /нийгмийн болон ЭМД-ын шимтгэл, хувь хүний орлогын албан татвар ногдуулж төлсөн/</t>
  </si>
  <si>
    <t xml:space="preserve">Эрүүл мэнд, нийгмийн даатгалын шимтгэл </t>
  </si>
  <si>
    <t>Ажиллагчдад олгосон шагнал урамшуулал, байр, орон сууцны хөлсний болон унаа, хоол, түлшний үнийн хөнгөлөлт</t>
  </si>
  <si>
    <t>Үндсэн хөрөнгийн элэгдэл, хорогдлын шимтгэл</t>
  </si>
  <si>
    <t>Урсгал засварын зардал (үл хөдлөх эд хөрөнгийн хувьд үлдэгдэл өртгийн 2 хувь, бусад хөрөнгийн хувьд үлдэгдэл өртгийн 5 хувиас хэтрээгүй дүн )</t>
  </si>
  <si>
    <t xml:space="preserve">Үндсэн болон туслах үйлдвэрлэл, ажил үйлчилгээг явуулах, хөрөнгө худалдан авах зорилгоор авсан зээлийн хүүгийн зардал </t>
  </si>
  <si>
    <t>Гадаад валютын ханшийн зөрүүгийн бодит алдагдал</t>
  </si>
  <si>
    <t>Бусдаар гүйцэтгүүлсэн ажил, үйлчилгээний хөлс</t>
  </si>
  <si>
    <t>Түрээсийн төлбөр</t>
  </si>
  <si>
    <t>Санхүүгийн түрээсийн төлбөрийн хүү</t>
  </si>
  <si>
    <t>Мэргэжлийн сонин, сэтгүүлийн захиалга</t>
  </si>
  <si>
    <t xml:space="preserve">Заавал даатгуулах даатгалын хураамж </t>
  </si>
  <si>
    <t>Сайн дурын даатгалын хураамж /татвар ногдуулах орлогын 15 хувиас хэтрээгүй дүн/</t>
  </si>
  <si>
    <t xml:space="preserve">Хадгаламж зээлийн үйл ажиллагаа эрхэлдэг хоршооны зээлийн эрсдэлийн санд, бусад үйл ажиллагаа эрхэлдэг хоршооны болзошгүй алдагдлын нөөц санд төвлөрүүлсэн хөрөнгө /хэвийн зээлийн үлдэгдэлд нөөц байгуулж, санд төвлөрүүлсэн хөрөнгө орохгүй/   </t>
  </si>
  <si>
    <t>Банк, банк бус санхүүгийн байгууллагын зээл төлөгдөхөд учирч болзошгүй алдагдлаас хамгаалах санд төвлөрүүлсэн хөрөнгө / хэвийн зээлийн үлдэгдэлд нөөц байгуулж, санд төвлөрүүлсэн хөрөнгө орохгүй /</t>
  </si>
  <si>
    <t>Зар сурталчилгааны зардал</t>
  </si>
  <si>
    <t>Мэргэжлийн сургалт үйлдвэрлэлийн төвийн сурагчдын үйлдвэрлэл дээрхи дадлага хийхтэй холбогдон гарсан зардал</t>
  </si>
  <si>
    <t>Албан томилолтын зардал /төрийн албан хаагчийн албан томилолтын зардлыг 2 дахин нэмэгдүүлснээс хэтрээгүй дүн/</t>
  </si>
  <si>
    <t>Үр бордоо, мал амьтны тэжээл, эм тарилга, ургамал хамгааллын арга хэмжээнд зарцуулсан зардал</t>
  </si>
  <si>
    <t>Тээврийн зардал</t>
  </si>
  <si>
    <t>Бага үнэтэй түргэн элэгдэх зүйлийн зардал</t>
  </si>
  <si>
    <t>Хөдөлмөр хамгааллын зардал</t>
  </si>
  <si>
    <t>Холбоо, бичиг хэрэг, цэвэрлэгээ, харуул хамгаалалтын зардал</t>
  </si>
  <si>
    <t>Гамшгийн улмаас учирсан хохирлыг арилгахад гарсан зардал</t>
  </si>
  <si>
    <t>Бараа материалын хэвийн хорогдол /Засгийн газрын тогтоолоор батлагдсан хэмжээнээс хэтрээгүй дүн , Засгийн газрын тогтоолоор хэмжээг нь батлаагүй бүтээгдэхүүн, бараа, материалд тооцсон хэвийн хорогдлын дүнг оруулахгүй/</t>
  </si>
  <si>
    <t>Ашигт малтмалын тухай хуулийн 38.1.8, 39.1.9-т заасны дагуу байгаль орчныг нөхөн сэргээх зорилгоор төвлөрүүлсэн мөнгөн хөрөнгө</t>
  </si>
  <si>
    <t>Мэргэжлийн сургалт-үйлдвэрлэлийн төвийн  сургалтын орчныг бүрдүүлэх, дадлагын газрыг тоног төхөөрөмжөөр хангах, дадлагын байрыг засварласан зардал</t>
  </si>
  <si>
    <t>Мэргэжлийн сургалт-үйлдвэрлэлийн төвийн багш нарыг дадлагажуулсан зардал</t>
  </si>
  <si>
    <t xml:space="preserve">Өөрийн захиалгаар мэргэжилтэн бэлтгүүлэх зорилгоор мэргэжлийн боловсрол, сургалтын байгууллагад үзүүлсэн санхүүгийн дэмжлэг </t>
  </si>
  <si>
    <t xml:space="preserve">Мэргэжлийн боловсрол, сургалтыг дэмжих санд оруулсан хандив, хөрөнгө </t>
  </si>
  <si>
    <t>Хувьцаа худалдаж авсан үнэ, эсхүл тухайн хувьцаанд ногдох эзэмшигчийн өмчийн хэсэг</t>
  </si>
  <si>
    <t>Үйлдвэрлэл, технологийн паркийн эрчим хүч үйлдвэрлэх, дамжуулах шугам сүлжээ, цэвэр усан хангамж, бохир усны шугам, цэвэрлэх байгууламж, авто зам, төмөр зам, харилцаа холбооны дэд бүтэц бий болгоход оруулсан хөрөнгө</t>
  </si>
  <si>
    <t>Тусгай зориулалтын компани болон орон сууцны санхүүжилтийн компаниас хөрөнгөөр баталгаажсан үнэт цаас эзэмшигчид шилжүүлсэн үнэт цаасны төлбөр болон хүүгийн төлбөр.</t>
  </si>
  <si>
    <t>Нийслэлийн агаарын бохирдлыг бууруулах зорилгоор өгсөн хандив</t>
  </si>
  <si>
    <t>Хөгжлийн бэрхшээлтэй иргэдээс үүсгэн байгуулсан төрийн бус байгууллагыг дэмжих зорилгоор хандивласан 1 сая хүртэлх төгрөгийн хандив</t>
  </si>
  <si>
    <t>Төсөвт төлөхөөр тайлагнасан онцгой албан татвар</t>
  </si>
  <si>
    <t>Төсөвт төлөхөөр тайлагнасан үл хөдлөх эд хөрөнгийн албан татвар</t>
  </si>
  <si>
    <t>Төсөвт төлөхөөр тайлагнасан АТБӨЯХ-ийн албан татвар</t>
  </si>
  <si>
    <t xml:space="preserve">Төсөвт төлөхөөр тайлагнасан газрын төлбөр </t>
  </si>
  <si>
    <t>Төсөвт төлөхөөр тайлагнасан ашигт малтмалын нөөц ашигласны төлбөр</t>
  </si>
  <si>
    <t>Төсөвт төлөхөөр тайлагнасан ашигт малтмалаас бусад байгалийн баялаг ашигласны төлбөр, хураамж</t>
  </si>
  <si>
    <t xml:space="preserve"> </t>
  </si>
  <si>
    <t xml:space="preserve">                тайлант үеийн</t>
  </si>
  <si>
    <t xml:space="preserve">                өмнөх үеийн</t>
  </si>
  <si>
    <t xml:space="preserve">                  төрийн</t>
  </si>
  <si>
    <t xml:space="preserve">                  хувийн</t>
  </si>
  <si>
    <t xml:space="preserve">                  хувьцаат</t>
  </si>
  <si>
    <t>17-ны өдрийн 146 дугаар тушаалын 2 дугаар хавсралт</t>
  </si>
  <si>
    <t>АЖ АХУЙН НЭГЖИЙН ОРЛОГЫН АЛБАН ТАТВАРЫН ТАЙЛАНГИЙН ТОДРУУЛГА</t>
  </si>
  <si>
    <t>ХААБ-ийн нэр:</t>
  </si>
  <si>
    <t>Улирал:</t>
  </si>
  <si>
    <t xml:space="preserve">Хамрах хугацаа: </t>
  </si>
  <si>
    <t>Тайланг үнэн зөв гаргасан:</t>
  </si>
  <si>
    <t>(Тамга)</t>
  </si>
  <si>
    <t xml:space="preserve">                            (Тамга)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</si>
  <si>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</si>
  <si>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... дүгээр улирал</t>
  </si>
  <si>
    <t>Эхний үлдэгдэл</t>
  </si>
  <si>
    <t>Эцсийн үлдэгдэл</t>
  </si>
  <si>
    <t>Тайлант үеийн цэвэр ашиг(алдагдал)</t>
  </si>
  <si>
    <t xml:space="preserve">Боловсруулсан:                      </t>
  </si>
  <si>
    <t xml:space="preserve">Хянасан:                                </t>
  </si>
  <si>
    <t>Актив</t>
  </si>
  <si>
    <t>Пассив</t>
  </si>
  <si>
    <t>Зөрүү</t>
  </si>
  <si>
    <t xml:space="preserve">Боловсруулсан:                                  </t>
  </si>
  <si>
    <t xml:space="preserve">Хянасан:                                                 </t>
  </si>
  <si>
    <t xml:space="preserve">Боловсруулсан:                                      </t>
  </si>
  <si>
    <t xml:space="preserve">Хянасан:                                               </t>
  </si>
  <si>
    <t xml:space="preserve">Боловсруулсан:                                         </t>
  </si>
  <si>
    <t xml:space="preserve">Хянасан:                                                  </t>
  </si>
  <si>
    <t xml:space="preserve">Боловсруулсан:                                          </t>
  </si>
  <si>
    <t xml:space="preserve">Хянасан:                                                    </t>
  </si>
  <si>
    <r>
      <t xml:space="preserve">Маягт ТТ- 02г                                                                  </t>
    </r>
    <r>
      <rPr>
        <sz val="9"/>
        <color indexed="8"/>
        <rFont val="Times New Roman"/>
        <family val="1"/>
      </rPr>
      <t>Татварын Ерөнхий Газрын даргын 2011 оны 03 сарын</t>
    </r>
  </si>
  <si>
    <t>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</si>
</sst>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₮_-;\-* #,##0.00_₮_-;_-* &quot;-&quot;??_₮_-;_-@_-"/>
    <numFmt numFmtId="165" formatCode="0.0"/>
    <numFmt numFmtId="166" formatCode="_-* #,##0.0_₮_-;\-* #,##0.0_₮_-;_-* &quot;-&quot;??_₮_-;_-@_-"/>
    <numFmt numFmtId="167" formatCode="_(* #,##0_);_(* \(#,##0\);_(* &quot;-&quot;??_);_(@_)"/>
    <numFmt numFmtId="168" formatCode="#,##0.0"/>
    <numFmt numFmtId="169" formatCode="#,##0.0_₮;\-#,##0.0_₮"/>
  </numFmts>
  <fonts count="21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 val="singleAccounting"/>
      <sz val="1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rgb="FF333333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E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113">
    <xf numFmtId="0" fontId="0" fillId="0" borderId="0" xfId="0"/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168" fontId="7" fillId="0" borderId="2" xfId="1" applyNumberFormat="1" applyFont="1" applyBorder="1" applyAlignment="1" applyProtection="1">
      <alignment horizontal="center" vertical="center" wrapText="1"/>
      <protection locked="0"/>
    </xf>
    <xf numFmtId="168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2" xfId="8" applyNumberFormat="1" applyFont="1" applyBorder="1" applyAlignment="1" applyProtection="1">
      <alignment horizontal="center" vertical="center" wrapText="1"/>
      <protection locked="0"/>
    </xf>
    <xf numFmtId="168" fontId="7" fillId="2" borderId="1" xfId="1" applyNumberFormat="1" applyFont="1" applyFill="1" applyBorder="1" applyAlignment="1" applyProtection="1">
      <alignment horizontal="center" vertical="center" wrapText="1"/>
    </xf>
    <xf numFmtId="168" fontId="7" fillId="4" borderId="1" xfId="1" applyNumberFormat="1" applyFont="1" applyFill="1" applyBorder="1" applyAlignment="1" applyProtection="1">
      <alignment horizontal="center" vertical="center" wrapText="1"/>
    </xf>
    <xf numFmtId="168" fontId="6" fillId="4" borderId="1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>
      <protection locked="0"/>
    </xf>
    <xf numFmtId="0" fontId="12" fillId="2" borderId="7" xfId="0" applyFont="1" applyFill="1" applyBorder="1" applyAlignment="1" applyProtection="1">
      <alignment horizontal="left" indent="1" shrinkToFit="1"/>
      <protection locked="0"/>
    </xf>
    <xf numFmtId="0" fontId="12" fillId="2" borderId="9" xfId="0" applyFont="1" applyFill="1" applyBorder="1" applyAlignment="1" applyProtection="1">
      <alignment horizontal="left" vertical="center" indent="1" shrinkToFi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12" fillId="2" borderId="0" xfId="0" applyFont="1" applyFill="1" applyAlignment="1" applyProtection="1">
      <alignment vertical="center" shrinkToFit="1"/>
    </xf>
    <xf numFmtId="0" fontId="12" fillId="2" borderId="0" xfId="0" applyFont="1" applyFill="1" applyAlignment="1" applyProtection="1">
      <alignment horizontal="right" shrinkToFit="1"/>
    </xf>
    <xf numFmtId="0" fontId="12" fillId="2" borderId="7" xfId="0" applyFont="1" applyFill="1" applyBorder="1" applyAlignment="1" applyProtection="1">
      <alignment horizontal="left" indent="1" shrinkToFit="1"/>
    </xf>
    <xf numFmtId="0" fontId="12" fillId="2" borderId="9" xfId="0" applyFont="1" applyFill="1" applyBorder="1" applyAlignment="1" applyProtection="1">
      <alignment horizontal="left" vertical="center" indent="1" shrinkToFit="1"/>
    </xf>
    <xf numFmtId="0" fontId="7" fillId="2" borderId="8" xfId="0" applyFont="1" applyFill="1" applyBorder="1" applyAlignment="1" applyProtection="1">
      <alignment horizontal="left" vertical="top" wrapText="1"/>
    </xf>
    <xf numFmtId="0" fontId="7" fillId="2" borderId="0" xfId="0" applyFont="1" applyFill="1" applyProtection="1"/>
    <xf numFmtId="0" fontId="6" fillId="5" borderId="5" xfId="0" applyFont="1" applyFill="1" applyBorder="1" applyAlignment="1" applyProtection="1">
      <alignment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left" vertical="center" wrapText="1"/>
    </xf>
    <xf numFmtId="165" fontId="6" fillId="2" borderId="1" xfId="0" applyNumberFormat="1" applyFont="1" applyFill="1" applyBorder="1" applyAlignment="1" applyProtection="1">
      <alignment horizontal="left" vertical="center" wrapText="1"/>
    </xf>
    <xf numFmtId="168" fontId="7" fillId="2" borderId="1" xfId="0" applyNumberFormat="1" applyFont="1" applyFill="1" applyBorder="1" applyAlignment="1" applyProtection="1">
      <alignment horizontal="center" vertical="center" wrapText="1"/>
    </xf>
    <xf numFmtId="168" fontId="9" fillId="4" borderId="1" xfId="1" applyNumberFormat="1" applyFont="1" applyFill="1" applyBorder="1" applyAlignment="1" applyProtection="1">
      <alignment horizontal="center" vertical="center" wrapText="1"/>
    </xf>
    <xf numFmtId="165" fontId="7" fillId="2" borderId="5" xfId="0" applyNumberFormat="1" applyFont="1" applyFill="1" applyBorder="1" applyAlignment="1" applyProtection="1">
      <alignment horizontal="left" vertical="center" wrapText="1"/>
    </xf>
    <xf numFmtId="165" fontId="6" fillId="2" borderId="5" xfId="0" applyNumberFormat="1" applyFont="1" applyFill="1" applyBorder="1" applyAlignment="1" applyProtection="1">
      <alignment horizontal="left" vertical="center" wrapText="1"/>
    </xf>
    <xf numFmtId="168" fontId="9" fillId="4" borderId="5" xfId="1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Protection="1"/>
    <xf numFmtId="43" fontId="7" fillId="2" borderId="2" xfId="0" applyNumberFormat="1" applyFont="1" applyFill="1" applyBorder="1" applyAlignment="1" applyProtection="1">
      <alignment horizontal="left" vertical="center"/>
    </xf>
    <xf numFmtId="168" fontId="7" fillId="4" borderId="2" xfId="0" applyNumberFormat="1" applyFont="1" applyFill="1" applyBorder="1" applyAlignment="1" applyProtection="1">
      <alignment horizontal="center"/>
    </xf>
    <xf numFmtId="169" fontId="7" fillId="4" borderId="2" xfId="1" applyNumberFormat="1" applyFont="1" applyFill="1" applyBorder="1" applyAlignment="1" applyProtection="1">
      <alignment horizontal="center" vertical="center"/>
    </xf>
    <xf numFmtId="168" fontId="19" fillId="4" borderId="2" xfId="0" applyNumberFormat="1" applyFont="1" applyFill="1" applyBorder="1" applyAlignment="1" applyProtection="1">
      <alignment horizontal="center"/>
    </xf>
    <xf numFmtId="169" fontId="19" fillId="4" borderId="2" xfId="1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 wrapText="1"/>
    </xf>
    <xf numFmtId="0" fontId="14" fillId="2" borderId="0" xfId="0" applyFont="1" applyFill="1" applyAlignment="1" applyProtection="1">
      <alignment vertical="center" wrapText="1"/>
    </xf>
    <xf numFmtId="0" fontId="14" fillId="2" borderId="0" xfId="0" applyFont="1" applyFill="1" applyAlignment="1" applyProtection="1">
      <alignment horizontal="left" vertical="center" wrapText="1" indent="3"/>
    </xf>
    <xf numFmtId="0" fontId="12" fillId="2" borderId="0" xfId="0" applyFont="1" applyFill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right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right" wrapText="1"/>
    </xf>
    <xf numFmtId="0" fontId="12" fillId="2" borderId="0" xfId="0" applyFont="1" applyFill="1" applyAlignment="1" applyProtection="1">
      <alignment horizontal="left" wrapText="1"/>
    </xf>
    <xf numFmtId="0" fontId="13" fillId="2" borderId="0" xfId="0" applyFont="1" applyFill="1" applyAlignment="1" applyProtection="1">
      <alignment horizontal="right" vertical="center" wrapText="1"/>
    </xf>
    <xf numFmtId="0" fontId="4" fillId="2" borderId="0" xfId="0" applyFont="1" applyFill="1" applyProtection="1"/>
    <xf numFmtId="0" fontId="5" fillId="2" borderId="0" xfId="0" applyFont="1" applyFill="1" applyProtection="1"/>
    <xf numFmtId="0" fontId="12" fillId="2" borderId="0" xfId="0" applyFont="1" applyFill="1" applyAlignment="1" applyProtection="1">
      <alignment horizontal="left" vertical="center" indent="1" shrinkToFi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left" vertical="center" wrapText="1" indent="1"/>
    </xf>
    <xf numFmtId="165" fontId="6" fillId="0" borderId="1" xfId="0" applyNumberFormat="1" applyFont="1" applyBorder="1" applyAlignment="1" applyProtection="1">
      <alignment horizontal="left" vertical="center" wrapText="1"/>
    </xf>
    <xf numFmtId="168" fontId="7" fillId="0" borderId="6" xfId="1" applyNumberFormat="1" applyFont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left" vertical="center" wrapText="1" indent="3"/>
    </xf>
    <xf numFmtId="165" fontId="7" fillId="0" borderId="1" xfId="0" applyNumberFormat="1" applyFont="1" applyBorder="1" applyAlignment="1" applyProtection="1">
      <alignment horizontal="left" vertical="center" wrapText="1"/>
    </xf>
    <xf numFmtId="168" fontId="7" fillId="0" borderId="1" xfId="1" applyNumberFormat="1" applyFont="1" applyBorder="1" applyAlignment="1" applyProtection="1">
      <alignment horizontal="center" vertical="center" wrapText="1"/>
    </xf>
    <xf numFmtId="43" fontId="7" fillId="0" borderId="0" xfId="0" applyNumberFormat="1" applyFont="1" applyProtection="1"/>
    <xf numFmtId="165" fontId="7" fillId="0" borderId="1" xfId="0" applyNumberFormat="1" applyFont="1" applyBorder="1" applyAlignment="1" applyProtection="1">
      <alignment horizontal="left" vertical="center" wrapText="1" indent="1"/>
    </xf>
    <xf numFmtId="0" fontId="6" fillId="2" borderId="0" xfId="0" applyFont="1" applyFill="1" applyAlignment="1" applyProtection="1">
      <alignment horizontal="center"/>
    </xf>
    <xf numFmtId="0" fontId="7" fillId="2" borderId="7" xfId="0" applyFont="1" applyFill="1" applyBorder="1" applyAlignment="1" applyProtection="1">
      <alignment horizontal="left" vertical="top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1" fontId="7" fillId="0" borderId="2" xfId="0" applyNumberFormat="1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left" vertical="center" wrapText="1" indent="1"/>
    </xf>
    <xf numFmtId="168" fontId="6" fillId="3" borderId="2" xfId="1" applyNumberFormat="1" applyFont="1" applyFill="1" applyBorder="1" applyAlignment="1" applyProtection="1">
      <alignment horizontal="center" vertical="center" wrapText="1"/>
    </xf>
    <xf numFmtId="165" fontId="7" fillId="0" borderId="2" xfId="0" applyNumberFormat="1" applyFont="1" applyBorder="1" applyAlignment="1" applyProtection="1">
      <alignment horizontal="left" vertical="center" wrapText="1" indent="1"/>
    </xf>
    <xf numFmtId="165" fontId="6" fillId="0" borderId="2" xfId="0" applyNumberFormat="1" applyFont="1" applyBorder="1" applyAlignment="1" applyProtection="1">
      <alignment horizontal="left" vertical="center" wrapText="1" indent="1"/>
    </xf>
    <xf numFmtId="168" fontId="7" fillId="3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left" indent="1" shrinkToFit="1"/>
    </xf>
    <xf numFmtId="0" fontId="12" fillId="2" borderId="0" xfId="0" applyFont="1" applyFill="1" applyAlignment="1" applyProtection="1">
      <alignment shrinkToFit="1"/>
    </xf>
    <xf numFmtId="168" fontId="7" fillId="2" borderId="6" xfId="0" applyNumberFormat="1" applyFont="1" applyFill="1" applyBorder="1" applyAlignment="1" applyProtection="1">
      <alignment horizontal="center" vertical="center" wrapText="1"/>
    </xf>
    <xf numFmtId="43" fontId="7" fillId="2" borderId="0" xfId="0" applyNumberFormat="1" applyFont="1" applyFill="1" applyProtection="1"/>
    <xf numFmtId="0" fontId="17" fillId="2" borderId="0" xfId="0" applyFont="1" applyFill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left" wrapText="1"/>
    </xf>
    <xf numFmtId="0" fontId="13" fillId="2" borderId="0" xfId="0" applyFont="1" applyFill="1" applyAlignment="1" applyProtection="1">
      <alignment horizontal="left" vertical="center" wrapText="1"/>
    </xf>
    <xf numFmtId="0" fontId="14" fillId="2" borderId="0" xfId="7" applyFont="1" applyFill="1" applyAlignment="1" applyProtection="1">
      <alignment horizontal="left"/>
    </xf>
    <xf numFmtId="0" fontId="10" fillId="2" borderId="0" xfId="7" applyFont="1" applyFill="1" applyProtection="1"/>
    <xf numFmtId="0" fontId="12" fillId="2" borderId="0" xfId="7" applyFont="1" applyFill="1" applyProtection="1"/>
    <xf numFmtId="0" fontId="20" fillId="2" borderId="0" xfId="7" applyFont="1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15" fillId="2" borderId="0" xfId="7" applyFont="1" applyFill="1" applyProtection="1"/>
    <xf numFmtId="166" fontId="11" fillId="2" borderId="0" xfId="3" applyNumberFormat="1" applyFont="1" applyFill="1" applyProtection="1"/>
    <xf numFmtId="0" fontId="14" fillId="2" borderId="0" xfId="7" applyFont="1" applyFill="1" applyAlignment="1" applyProtection="1">
      <alignment horizontal="center"/>
    </xf>
    <xf numFmtId="0" fontId="14" fillId="2" borderId="0" xfId="7" applyFont="1" applyFill="1" applyAlignment="1" applyProtection="1">
      <alignment horizontal="center"/>
    </xf>
    <xf numFmtId="0" fontId="12" fillId="2" borderId="9" xfId="0" applyFont="1" applyFill="1" applyBorder="1" applyAlignment="1" applyProtection="1">
      <alignment horizontal="left" indent="1" shrinkToFit="1"/>
    </xf>
    <xf numFmtId="0" fontId="12" fillId="2" borderId="0" xfId="0" applyFont="1" applyFill="1" applyAlignment="1" applyProtection="1">
      <alignment horizontal="left" indent="1" shrinkToFit="1"/>
    </xf>
    <xf numFmtId="0" fontId="13" fillId="2" borderId="7" xfId="7" applyFont="1" applyFill="1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14" fillId="5" borderId="11" xfId="8" applyFont="1" applyFill="1" applyBorder="1" applyAlignment="1" applyProtection="1">
      <alignment horizontal="center" vertical="center" wrapText="1"/>
    </xf>
    <xf numFmtId="0" fontId="14" fillId="5" borderId="12" xfId="8" applyFont="1" applyFill="1" applyBorder="1" applyAlignment="1" applyProtection="1">
      <alignment horizontal="center" vertical="center" wrapText="1"/>
    </xf>
    <xf numFmtId="0" fontId="14" fillId="5" borderId="4" xfId="8" applyFont="1" applyFill="1" applyBorder="1" applyAlignment="1" applyProtection="1">
      <alignment horizontal="center" vertical="center" wrapText="1"/>
    </xf>
    <xf numFmtId="166" fontId="14" fillId="5" borderId="2" xfId="3" applyNumberFormat="1" applyFont="1" applyFill="1" applyBorder="1" applyAlignment="1" applyProtection="1">
      <alignment horizontal="center" vertical="center" wrapText="1"/>
    </xf>
    <xf numFmtId="0" fontId="10" fillId="0" borderId="0" xfId="8" applyFont="1" applyProtection="1"/>
    <xf numFmtId="0" fontId="14" fillId="0" borderId="2" xfId="8" applyFont="1" applyBorder="1" applyAlignment="1" applyProtection="1">
      <alignment vertical="top" wrapText="1"/>
    </xf>
    <xf numFmtId="0" fontId="14" fillId="0" borderId="2" xfId="8" applyFont="1" applyBorder="1" applyAlignment="1" applyProtection="1">
      <alignment horizontal="center" vertical="center" wrapText="1"/>
    </xf>
    <xf numFmtId="168" fontId="14" fillId="4" borderId="2" xfId="3" applyNumberFormat="1" applyFont="1" applyFill="1" applyBorder="1" applyAlignment="1" applyProtection="1">
      <alignment horizontal="center" vertical="center" wrapText="1"/>
    </xf>
    <xf numFmtId="0" fontId="13" fillId="0" borderId="4" xfId="8" applyFont="1" applyBorder="1" applyAlignment="1" applyProtection="1">
      <alignment horizontal="center" vertical="center" textRotation="90" wrapText="1"/>
    </xf>
    <xf numFmtId="0" fontId="12" fillId="0" borderId="2" xfId="8" applyFont="1" applyBorder="1" applyAlignment="1" applyProtection="1">
      <alignment horizontal="justify" vertical="top" wrapText="1"/>
    </xf>
    <xf numFmtId="0" fontId="12" fillId="0" borderId="2" xfId="8" applyFont="1" applyBorder="1" applyAlignment="1" applyProtection="1">
      <alignment horizontal="center" vertical="center" wrapText="1"/>
    </xf>
    <xf numFmtId="0" fontId="13" fillId="0" borderId="13" xfId="8" applyFont="1" applyBorder="1" applyAlignment="1" applyProtection="1">
      <alignment horizontal="center" vertical="center" textRotation="90" wrapText="1"/>
    </xf>
    <xf numFmtId="0" fontId="12" fillId="0" borderId="2" xfId="8" applyFont="1" applyBorder="1" applyAlignment="1" applyProtection="1">
      <alignment vertical="top" wrapText="1"/>
    </xf>
    <xf numFmtId="0" fontId="18" fillId="0" borderId="2" xfId="8" applyFont="1" applyBorder="1" applyAlignment="1" applyProtection="1">
      <alignment vertical="top" wrapText="1"/>
    </xf>
    <xf numFmtId="0" fontId="13" fillId="0" borderId="14" xfId="8" applyFont="1" applyBorder="1" applyAlignment="1" applyProtection="1">
      <alignment horizontal="center" vertical="center" textRotation="90" wrapText="1"/>
    </xf>
  </cellXfs>
  <cellStyles count="13">
    <cellStyle name="Comma" xfId="1" builtinId="3"/>
    <cellStyle name="Comma 2" xfId="2" xr:uid="{00000000-0005-0000-0000-000001000000}"/>
    <cellStyle name="Comma 2 10" xfId="3" xr:uid="{00000000-0005-0000-0000-000002000000}"/>
    <cellStyle name="Comma 3" xfId="4" xr:uid="{00000000-0005-0000-0000-000003000000}"/>
    <cellStyle name="Comma 4" xfId="5" xr:uid="{00000000-0005-0000-0000-000004000000}"/>
    <cellStyle name="Currency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6"/>
  <sheetViews>
    <sheetView topLeftCell="A52" zoomScale="90" zoomScaleNormal="90" workbookViewId="0">
      <selection activeCell="C74" sqref="C74:D74"/>
    </sheetView>
  </sheetViews>
  <sheetFormatPr defaultColWidth="19.85546875" defaultRowHeight="17.25" customHeight="1" x14ac:dyDescent="0.25"/>
  <cols>
    <col min="1" max="1" width="10.42578125" style="21" customWidth="1"/>
    <col min="2" max="2" width="44" style="21" customWidth="1"/>
    <col min="3" max="3" width="23.7109375" style="21" customWidth="1"/>
    <col min="4" max="4" width="21.5703125" style="21" customWidth="1"/>
    <col min="5" max="7" width="15.85546875" style="21" customWidth="1"/>
    <col min="8" max="16384" width="19.85546875" style="21"/>
  </cols>
  <sheetData>
    <row r="2" spans="1:7" s="14" customFormat="1" ht="21.75" customHeight="1" x14ac:dyDescent="0.3">
      <c r="A2" s="12" t="s">
        <v>14</v>
      </c>
      <c r="B2" s="12"/>
      <c r="C2" s="12"/>
      <c r="D2" s="12"/>
      <c r="E2" s="13"/>
      <c r="F2" s="13"/>
      <c r="G2" s="13"/>
    </row>
    <row r="3" spans="1:7" s="14" customFormat="1" ht="21.75" customHeight="1" x14ac:dyDescent="0.3">
      <c r="A3" s="15"/>
      <c r="B3" s="15"/>
      <c r="C3" s="15"/>
      <c r="D3" s="15"/>
    </row>
    <row r="4" spans="1:7" s="16" customFormat="1" ht="15" x14ac:dyDescent="0.25">
      <c r="B4" s="17" t="s">
        <v>285</v>
      </c>
      <c r="C4" s="9"/>
      <c r="D4" s="9"/>
    </row>
    <row r="5" spans="1:7" s="16" customFormat="1" ht="15" x14ac:dyDescent="0.25">
      <c r="B5" s="17" t="s">
        <v>286</v>
      </c>
      <c r="C5" s="10"/>
      <c r="D5" s="10"/>
    </row>
    <row r="6" spans="1:7" s="16" customFormat="1" ht="15" x14ac:dyDescent="0.25">
      <c r="B6" s="17" t="s">
        <v>287</v>
      </c>
      <c r="C6" s="10"/>
      <c r="D6" s="10"/>
    </row>
    <row r="7" spans="1:7" ht="17.25" customHeight="1" x14ac:dyDescent="0.25">
      <c r="A7" s="20" t="s">
        <v>224</v>
      </c>
      <c r="B7" s="20"/>
    </row>
    <row r="8" spans="1:7" ht="31.5" customHeight="1" x14ac:dyDescent="0.25">
      <c r="A8" s="22" t="s">
        <v>222</v>
      </c>
      <c r="B8" s="23" t="s">
        <v>16</v>
      </c>
      <c r="C8" s="24" t="s">
        <v>293</v>
      </c>
      <c r="D8" s="24" t="s">
        <v>294</v>
      </c>
    </row>
    <row r="9" spans="1:7" ht="17.25" customHeight="1" x14ac:dyDescent="0.25">
      <c r="A9" s="25" t="s">
        <v>17</v>
      </c>
      <c r="B9" s="26" t="s">
        <v>18</v>
      </c>
      <c r="C9" s="27"/>
      <c r="D9" s="27"/>
    </row>
    <row r="10" spans="1:7" ht="17.25" customHeight="1" x14ac:dyDescent="0.25">
      <c r="A10" s="25" t="s">
        <v>20</v>
      </c>
      <c r="B10" s="26" t="s">
        <v>21</v>
      </c>
      <c r="C10" s="27"/>
      <c r="D10" s="27"/>
    </row>
    <row r="11" spans="1:7" ht="17.25" customHeight="1" x14ac:dyDescent="0.25">
      <c r="A11" s="25" t="s">
        <v>22</v>
      </c>
      <c r="B11" s="25" t="s">
        <v>23</v>
      </c>
      <c r="C11" s="3"/>
      <c r="D11" s="3"/>
    </row>
    <row r="12" spans="1:7" ht="17.25" customHeight="1" x14ac:dyDescent="0.25">
      <c r="A12" s="25" t="s">
        <v>24</v>
      </c>
      <c r="B12" s="25" t="s">
        <v>25</v>
      </c>
      <c r="C12" s="3"/>
      <c r="D12" s="3"/>
    </row>
    <row r="13" spans="1:7" ht="17.25" customHeight="1" x14ac:dyDescent="0.25">
      <c r="A13" s="25" t="s">
        <v>26</v>
      </c>
      <c r="B13" s="25" t="s">
        <v>27</v>
      </c>
      <c r="C13" s="3"/>
      <c r="D13" s="3"/>
    </row>
    <row r="14" spans="1:7" ht="17.25" customHeight="1" x14ac:dyDescent="0.25">
      <c r="A14" s="25" t="s">
        <v>28</v>
      </c>
      <c r="B14" s="25" t="s">
        <v>29</v>
      </c>
      <c r="C14" s="3"/>
      <c r="D14" s="3"/>
    </row>
    <row r="15" spans="1:7" ht="17.25" customHeight="1" x14ac:dyDescent="0.25">
      <c r="A15" s="25" t="s">
        <v>30</v>
      </c>
      <c r="B15" s="25" t="s">
        <v>31</v>
      </c>
      <c r="C15" s="3"/>
      <c r="D15" s="3"/>
    </row>
    <row r="16" spans="1:7" ht="17.25" customHeight="1" x14ac:dyDescent="0.25">
      <c r="A16" s="25" t="s">
        <v>32</v>
      </c>
      <c r="B16" s="25" t="s">
        <v>33</v>
      </c>
      <c r="C16" s="3"/>
      <c r="D16" s="3"/>
    </row>
    <row r="17" spans="1:4" ht="17.25" customHeight="1" x14ac:dyDescent="0.25">
      <c r="A17" s="25" t="s">
        <v>34</v>
      </c>
      <c r="B17" s="25" t="s">
        <v>35</v>
      </c>
      <c r="C17" s="3"/>
      <c r="D17" s="3"/>
    </row>
    <row r="18" spans="1:4" ht="17.25" customHeight="1" x14ac:dyDescent="0.25">
      <c r="A18" s="25" t="s">
        <v>36</v>
      </c>
      <c r="B18" s="25" t="s">
        <v>37</v>
      </c>
      <c r="C18" s="3"/>
      <c r="D18" s="3"/>
    </row>
    <row r="19" spans="1:4" ht="30.75" customHeight="1" x14ac:dyDescent="0.25">
      <c r="A19" s="25" t="s">
        <v>38</v>
      </c>
      <c r="B19" s="25" t="s">
        <v>39</v>
      </c>
      <c r="C19" s="3"/>
      <c r="D19" s="3"/>
    </row>
    <row r="20" spans="1:4" ht="17.25" customHeight="1" x14ac:dyDescent="0.25">
      <c r="A20" s="25"/>
      <c r="B20" s="26" t="s">
        <v>40</v>
      </c>
      <c r="C20" s="7">
        <f>SUM(C11:C19)</f>
        <v>0</v>
      </c>
      <c r="D20" s="7">
        <f>SUM(D11:D19)</f>
        <v>0</v>
      </c>
    </row>
    <row r="21" spans="1:4" ht="17.25" customHeight="1" x14ac:dyDescent="0.25">
      <c r="A21" s="25"/>
      <c r="B21" s="26" t="s">
        <v>42</v>
      </c>
      <c r="C21" s="5" t="s">
        <v>19</v>
      </c>
      <c r="D21" s="5" t="s">
        <v>19</v>
      </c>
    </row>
    <row r="22" spans="1:4" ht="17.25" customHeight="1" x14ac:dyDescent="0.25">
      <c r="A22" s="25" t="s">
        <v>43</v>
      </c>
      <c r="B22" s="25" t="s">
        <v>0</v>
      </c>
      <c r="C22" s="3"/>
      <c r="D22" s="3"/>
    </row>
    <row r="23" spans="1:4" ht="17.25" customHeight="1" x14ac:dyDescent="0.25">
      <c r="A23" s="25" t="s">
        <v>44</v>
      </c>
      <c r="B23" s="25" t="s">
        <v>1</v>
      </c>
      <c r="C23" s="3"/>
      <c r="D23" s="3"/>
    </row>
    <row r="24" spans="1:4" ht="17.25" customHeight="1" x14ac:dyDescent="0.25">
      <c r="A24" s="25" t="s">
        <v>45</v>
      </c>
      <c r="B24" s="25" t="s">
        <v>46</v>
      </c>
      <c r="C24" s="3"/>
      <c r="D24" s="3"/>
    </row>
    <row r="25" spans="1:4" ht="17.25" customHeight="1" x14ac:dyDescent="0.25">
      <c r="A25" s="25" t="s">
        <v>47</v>
      </c>
      <c r="B25" s="25" t="s">
        <v>48</v>
      </c>
      <c r="C25" s="3"/>
      <c r="D25" s="3"/>
    </row>
    <row r="26" spans="1:4" ht="17.25" customHeight="1" x14ac:dyDescent="0.25">
      <c r="A26" s="25" t="s">
        <v>49</v>
      </c>
      <c r="B26" s="25" t="s">
        <v>50</v>
      </c>
      <c r="C26" s="3"/>
      <c r="D26" s="3"/>
    </row>
    <row r="27" spans="1:4" ht="17.25" customHeight="1" x14ac:dyDescent="0.25">
      <c r="A27" s="25" t="s">
        <v>51</v>
      </c>
      <c r="B27" s="25" t="s">
        <v>52</v>
      </c>
      <c r="C27" s="3" t="s">
        <v>19</v>
      </c>
      <c r="D27" s="3" t="s">
        <v>19</v>
      </c>
    </row>
    <row r="28" spans="1:4" ht="18" customHeight="1" x14ac:dyDescent="0.25">
      <c r="A28" s="25" t="s">
        <v>53</v>
      </c>
      <c r="B28" s="25" t="s">
        <v>54</v>
      </c>
      <c r="C28" s="3" t="s">
        <v>19</v>
      </c>
      <c r="D28" s="3" t="s">
        <v>19</v>
      </c>
    </row>
    <row r="29" spans="1:4" ht="17.25" customHeight="1" x14ac:dyDescent="0.25">
      <c r="A29" s="25" t="s">
        <v>55</v>
      </c>
      <c r="B29" s="25" t="s">
        <v>56</v>
      </c>
      <c r="C29" s="3"/>
      <c r="D29" s="3"/>
    </row>
    <row r="30" spans="1:4" ht="17.25" customHeight="1" x14ac:dyDescent="0.25">
      <c r="A30" s="25"/>
      <c r="B30" s="26" t="s">
        <v>2</v>
      </c>
      <c r="C30" s="7">
        <f>SUM(C22:C29)</f>
        <v>0</v>
      </c>
      <c r="D30" s="7">
        <f>SUM(D22:D29)</f>
        <v>0</v>
      </c>
    </row>
    <row r="31" spans="1:4" ht="17.25" customHeight="1" x14ac:dyDescent="0.25">
      <c r="A31" s="25"/>
      <c r="B31" s="26" t="s">
        <v>59</v>
      </c>
      <c r="C31" s="28">
        <f>+C20+C30</f>
        <v>0</v>
      </c>
      <c r="D31" s="28">
        <f>+D20+D30</f>
        <v>0</v>
      </c>
    </row>
    <row r="32" spans="1:4" ht="17.25" customHeight="1" x14ac:dyDescent="0.25">
      <c r="A32" s="25" t="s">
        <v>4</v>
      </c>
      <c r="B32" s="26" t="s">
        <v>60</v>
      </c>
      <c r="C32" s="5" t="s">
        <v>19</v>
      </c>
      <c r="D32" s="5" t="s">
        <v>19</v>
      </c>
    </row>
    <row r="33" spans="1:4" ht="17.25" customHeight="1" x14ac:dyDescent="0.25">
      <c r="A33" s="25" t="s">
        <v>61</v>
      </c>
      <c r="B33" s="26" t="s">
        <v>3</v>
      </c>
      <c r="C33" s="5" t="s">
        <v>19</v>
      </c>
      <c r="D33" s="5" t="s">
        <v>19</v>
      </c>
    </row>
    <row r="34" spans="1:4" ht="17.25" customHeight="1" x14ac:dyDescent="0.25">
      <c r="A34" s="25" t="s">
        <v>62</v>
      </c>
      <c r="B34" s="26" t="s">
        <v>63</v>
      </c>
      <c r="C34" s="5" t="s">
        <v>19</v>
      </c>
      <c r="D34" s="5" t="s">
        <v>19</v>
      </c>
    </row>
    <row r="35" spans="1:4" ht="17.25" customHeight="1" x14ac:dyDescent="0.25">
      <c r="A35" s="25" t="s">
        <v>64</v>
      </c>
      <c r="B35" s="25" t="s">
        <v>65</v>
      </c>
      <c r="C35" s="3"/>
      <c r="D35" s="3"/>
    </row>
    <row r="36" spans="1:4" ht="17.25" customHeight="1" x14ac:dyDescent="0.25">
      <c r="A36" s="25" t="s">
        <v>66</v>
      </c>
      <c r="B36" s="25" t="s">
        <v>67</v>
      </c>
      <c r="C36" s="8"/>
      <c r="D36" s="3"/>
    </row>
    <row r="37" spans="1:4" ht="17.25" customHeight="1" x14ac:dyDescent="0.25">
      <c r="A37" s="25" t="s">
        <v>68</v>
      </c>
      <c r="B37" s="25" t="s">
        <v>69</v>
      </c>
      <c r="C37" s="3"/>
      <c r="D37" s="3"/>
    </row>
    <row r="38" spans="1:4" ht="17.25" customHeight="1" x14ac:dyDescent="0.25">
      <c r="A38" s="25" t="s">
        <v>70</v>
      </c>
      <c r="B38" s="25" t="s">
        <v>71</v>
      </c>
      <c r="C38" s="3"/>
      <c r="D38" s="3"/>
    </row>
    <row r="39" spans="1:4" ht="17.25" customHeight="1" x14ac:dyDescent="0.25">
      <c r="A39" s="25" t="s">
        <v>72</v>
      </c>
      <c r="B39" s="25" t="s">
        <v>73</v>
      </c>
      <c r="C39" s="3"/>
      <c r="D39" s="3"/>
    </row>
    <row r="40" spans="1:4" ht="17.25" customHeight="1" x14ac:dyDescent="0.25">
      <c r="A40" s="25" t="s">
        <v>74</v>
      </c>
      <c r="B40" s="25" t="s">
        <v>75</v>
      </c>
      <c r="C40" s="3"/>
      <c r="D40" s="3"/>
    </row>
    <row r="41" spans="1:4" ht="17.25" customHeight="1" x14ac:dyDescent="0.25">
      <c r="A41" s="25" t="s">
        <v>76</v>
      </c>
      <c r="B41" s="25" t="s">
        <v>77</v>
      </c>
      <c r="C41" s="3"/>
      <c r="D41" s="3"/>
    </row>
    <row r="42" spans="1:4" ht="17.25" customHeight="1" x14ac:dyDescent="0.25">
      <c r="A42" s="25" t="s">
        <v>78</v>
      </c>
      <c r="B42" s="25" t="s">
        <v>79</v>
      </c>
      <c r="C42" s="3"/>
      <c r="D42" s="3"/>
    </row>
    <row r="43" spans="1:4" ht="17.25" customHeight="1" x14ac:dyDescent="0.25">
      <c r="A43" s="25" t="s">
        <v>80</v>
      </c>
      <c r="B43" s="25" t="s">
        <v>81</v>
      </c>
      <c r="C43" s="3"/>
      <c r="D43" s="3"/>
    </row>
    <row r="44" spans="1:4" ht="17.25" customHeight="1" x14ac:dyDescent="0.25">
      <c r="A44" s="25" t="s">
        <v>82</v>
      </c>
      <c r="B44" s="25" t="s">
        <v>83</v>
      </c>
      <c r="C44" s="3"/>
      <c r="D44" s="3"/>
    </row>
    <row r="45" spans="1:4" ht="30" customHeight="1" x14ac:dyDescent="0.25">
      <c r="A45" s="25" t="s">
        <v>84</v>
      </c>
      <c r="B45" s="25" t="s">
        <v>227</v>
      </c>
      <c r="C45" s="3"/>
      <c r="D45" s="3"/>
    </row>
    <row r="46" spans="1:4" ht="17.25" customHeight="1" x14ac:dyDescent="0.25">
      <c r="A46" s="25"/>
      <c r="B46" s="26" t="s">
        <v>85</v>
      </c>
      <c r="C46" s="7">
        <f>SUM(C35:C45)</f>
        <v>0</v>
      </c>
      <c r="D46" s="7">
        <f>SUM(D35:D45)</f>
        <v>0</v>
      </c>
    </row>
    <row r="47" spans="1:4" ht="17.25" customHeight="1" x14ac:dyDescent="0.25">
      <c r="A47" s="25"/>
      <c r="B47" s="26" t="s">
        <v>87</v>
      </c>
      <c r="C47" s="5"/>
      <c r="D47" s="5" t="s">
        <v>19</v>
      </c>
    </row>
    <row r="48" spans="1:4" ht="17.25" customHeight="1" x14ac:dyDescent="0.25">
      <c r="A48" s="25" t="s">
        <v>88</v>
      </c>
      <c r="B48" s="25" t="s">
        <v>89</v>
      </c>
      <c r="C48" s="3"/>
      <c r="D48" s="3"/>
    </row>
    <row r="49" spans="1:4" ht="17.25" customHeight="1" x14ac:dyDescent="0.25">
      <c r="A49" s="25" t="s">
        <v>90</v>
      </c>
      <c r="B49" s="25" t="s">
        <v>91</v>
      </c>
      <c r="C49" s="3" t="s">
        <v>19</v>
      </c>
      <c r="D49" s="3" t="s">
        <v>19</v>
      </c>
    </row>
    <row r="50" spans="1:4" ht="17.25" customHeight="1" x14ac:dyDescent="0.25">
      <c r="A50" s="25" t="s">
        <v>92</v>
      </c>
      <c r="B50" s="25" t="s">
        <v>93</v>
      </c>
      <c r="C50" s="3" t="s">
        <v>19</v>
      </c>
      <c r="D50" s="3" t="s">
        <v>19</v>
      </c>
    </row>
    <row r="51" spans="1:4" ht="17.25" customHeight="1" x14ac:dyDescent="0.25">
      <c r="A51" s="25" t="s">
        <v>94</v>
      </c>
      <c r="B51" s="25" t="s">
        <v>95</v>
      </c>
      <c r="C51" s="3" t="s">
        <v>19</v>
      </c>
      <c r="D51" s="3" t="s">
        <v>19</v>
      </c>
    </row>
    <row r="52" spans="1:4" ht="17.25" customHeight="1" x14ac:dyDescent="0.25">
      <c r="A52" s="25"/>
      <c r="B52" s="26" t="s">
        <v>96</v>
      </c>
      <c r="C52" s="7">
        <f>SUM(C48:C51)</f>
        <v>0</v>
      </c>
      <c r="D52" s="7">
        <f>SUM(D48:D51)</f>
        <v>0</v>
      </c>
    </row>
    <row r="53" spans="1:4" ht="17.25" customHeight="1" x14ac:dyDescent="0.25">
      <c r="A53" s="25" t="s">
        <v>6</v>
      </c>
      <c r="B53" s="26" t="s">
        <v>97</v>
      </c>
      <c r="C53" s="7">
        <f>+C46+C52</f>
        <v>0</v>
      </c>
      <c r="D53" s="7">
        <f>+D46+D52</f>
        <v>0</v>
      </c>
    </row>
    <row r="54" spans="1:4" ht="17.25" customHeight="1" x14ac:dyDescent="0.25">
      <c r="A54" s="25" t="s">
        <v>19</v>
      </c>
      <c r="B54" s="26" t="s">
        <v>98</v>
      </c>
      <c r="C54" s="5"/>
      <c r="D54" s="5" t="s">
        <v>19</v>
      </c>
    </row>
    <row r="55" spans="1:4" ht="17.25" customHeight="1" x14ac:dyDescent="0.25">
      <c r="A55" s="25"/>
      <c r="B55" s="26" t="s">
        <v>100</v>
      </c>
      <c r="C55" s="7">
        <f>+C56+C57+C58</f>
        <v>0</v>
      </c>
      <c r="D55" s="7">
        <f>+D56+D57+D58</f>
        <v>0</v>
      </c>
    </row>
    <row r="56" spans="1:4" ht="17.25" customHeight="1" x14ac:dyDescent="0.25">
      <c r="A56" s="25" t="s">
        <v>101</v>
      </c>
      <c r="B56" s="25" t="s">
        <v>280</v>
      </c>
      <c r="C56" s="3"/>
      <c r="D56" s="3"/>
    </row>
    <row r="57" spans="1:4" ht="17.25" customHeight="1" x14ac:dyDescent="0.25">
      <c r="A57" s="25" t="s">
        <v>102</v>
      </c>
      <c r="B57" s="25" t="s">
        <v>281</v>
      </c>
      <c r="C57" s="3"/>
      <c r="D57" s="3"/>
    </row>
    <row r="58" spans="1:4" ht="17.25" customHeight="1" x14ac:dyDescent="0.25">
      <c r="A58" s="25" t="s">
        <v>103</v>
      </c>
      <c r="B58" s="25" t="s">
        <v>282</v>
      </c>
      <c r="C58" s="3"/>
      <c r="D58" s="3"/>
    </row>
    <row r="59" spans="1:4" ht="17.25" customHeight="1" x14ac:dyDescent="0.25">
      <c r="A59" s="25" t="s">
        <v>104</v>
      </c>
      <c r="B59" s="25" t="s">
        <v>5</v>
      </c>
      <c r="C59" s="3"/>
      <c r="D59" s="3"/>
    </row>
    <row r="60" spans="1:4" ht="17.25" customHeight="1" x14ac:dyDescent="0.25">
      <c r="A60" s="25" t="s">
        <v>105</v>
      </c>
      <c r="B60" s="25" t="s">
        <v>106</v>
      </c>
      <c r="C60" s="3"/>
      <c r="D60" s="3"/>
    </row>
    <row r="61" spans="1:4" ht="17.25" customHeight="1" x14ac:dyDescent="0.25">
      <c r="A61" s="25" t="s">
        <v>107</v>
      </c>
      <c r="B61" s="25" t="s">
        <v>108</v>
      </c>
      <c r="C61" s="3"/>
      <c r="D61" s="3"/>
    </row>
    <row r="62" spans="1:4" ht="17.25" customHeight="1" x14ac:dyDescent="0.25">
      <c r="A62" s="25" t="s">
        <v>109</v>
      </c>
      <c r="B62" s="25" t="s">
        <v>110</v>
      </c>
      <c r="C62" s="3"/>
      <c r="D62" s="3"/>
    </row>
    <row r="63" spans="1:4" ht="17.25" customHeight="1" x14ac:dyDescent="0.25">
      <c r="A63" s="25" t="s">
        <v>111</v>
      </c>
      <c r="B63" s="25" t="s">
        <v>112</v>
      </c>
      <c r="C63" s="3"/>
      <c r="D63" s="3"/>
    </row>
    <row r="64" spans="1:4" ht="17.25" customHeight="1" x14ac:dyDescent="0.25">
      <c r="A64" s="25"/>
      <c r="B64" s="25" t="s">
        <v>113</v>
      </c>
      <c r="C64" s="6">
        <f>+C66+C65</f>
        <v>0</v>
      </c>
      <c r="D64" s="6">
        <f>+D66+D65</f>
        <v>0</v>
      </c>
    </row>
    <row r="65" spans="1:10" ht="17.25" customHeight="1" x14ac:dyDescent="0.25">
      <c r="A65" s="25" t="s">
        <v>114</v>
      </c>
      <c r="B65" s="25" t="s">
        <v>278</v>
      </c>
      <c r="C65" s="3"/>
      <c r="D65" s="6">
        <f>+'Income statement'!C31</f>
        <v>0</v>
      </c>
    </row>
    <row r="66" spans="1:10" ht="17.25" customHeight="1" x14ac:dyDescent="0.25">
      <c r="A66" s="25" t="s">
        <v>115</v>
      </c>
      <c r="B66" s="25" t="s">
        <v>279</v>
      </c>
      <c r="C66" s="3"/>
      <c r="D66" s="3"/>
    </row>
    <row r="67" spans="1:10" ht="17.25" customHeight="1" x14ac:dyDescent="0.25">
      <c r="A67" s="25"/>
      <c r="B67" s="26" t="s">
        <v>116</v>
      </c>
      <c r="C67" s="7">
        <f>+C55+C59+C60+C61+C62+C63+C64</f>
        <v>0</v>
      </c>
      <c r="D67" s="7">
        <f>+D55+D59+D60+D61+D62+D63+D64</f>
        <v>0</v>
      </c>
    </row>
    <row r="68" spans="1:10" ht="17.25" customHeight="1" x14ac:dyDescent="0.25">
      <c r="A68" s="29"/>
      <c r="B68" s="30" t="s">
        <v>117</v>
      </c>
      <c r="C68" s="31">
        <f>+C46+C52+C67</f>
        <v>0</v>
      </c>
      <c r="D68" s="31">
        <f>+D46+D52+D67</f>
        <v>0</v>
      </c>
    </row>
    <row r="69" spans="1:10" ht="17.25" customHeight="1" x14ac:dyDescent="0.25">
      <c r="A69" s="32" t="s">
        <v>19</v>
      </c>
      <c r="B69" s="33" t="s">
        <v>298</v>
      </c>
      <c r="C69" s="34">
        <f>+C31</f>
        <v>0</v>
      </c>
      <c r="D69" s="35">
        <f>+D31</f>
        <v>0</v>
      </c>
    </row>
    <row r="70" spans="1:10" ht="17.25" customHeight="1" x14ac:dyDescent="0.25">
      <c r="A70" s="32"/>
      <c r="B70" s="32" t="s">
        <v>299</v>
      </c>
      <c r="C70" s="34">
        <f>+C68</f>
        <v>0</v>
      </c>
      <c r="D70" s="35">
        <f>+D68</f>
        <v>0</v>
      </c>
    </row>
    <row r="71" spans="1:10" ht="17.25" customHeight="1" x14ac:dyDescent="0.25">
      <c r="A71" s="32"/>
      <c r="B71" s="32" t="s">
        <v>300</v>
      </c>
      <c r="C71" s="36">
        <f>+C69-C70</f>
        <v>0</v>
      </c>
      <c r="D71" s="37">
        <f>+D69-D70</f>
        <v>0</v>
      </c>
    </row>
    <row r="72" spans="1:10" s="38" customFormat="1" ht="48" customHeight="1" x14ac:dyDescent="0.2">
      <c r="B72" s="39" t="s">
        <v>288</v>
      </c>
      <c r="C72" s="40"/>
      <c r="D72" s="40"/>
      <c r="E72" s="40"/>
      <c r="F72" s="40"/>
      <c r="G72" s="40"/>
      <c r="H72" s="39"/>
    </row>
    <row r="73" spans="1:10" s="38" customFormat="1" ht="11.25" customHeight="1" x14ac:dyDescent="0.2">
      <c r="C73" s="41"/>
      <c r="D73" s="41"/>
      <c r="E73" s="41"/>
      <c r="F73" s="41"/>
      <c r="G73" s="41"/>
      <c r="H73" s="41"/>
    </row>
    <row r="74" spans="1:10" s="38" customFormat="1" ht="21" customHeight="1" x14ac:dyDescent="0.2">
      <c r="B74" s="42" t="s">
        <v>296</v>
      </c>
      <c r="C74" s="11" t="s">
        <v>310</v>
      </c>
      <c r="D74" s="11"/>
      <c r="E74" s="41"/>
      <c r="F74" s="43"/>
      <c r="I74" s="44"/>
      <c r="J74" s="44"/>
    </row>
    <row r="75" spans="1:10" s="38" customFormat="1" ht="21" customHeight="1" x14ac:dyDescent="0.25">
      <c r="B75" s="45" t="s">
        <v>297</v>
      </c>
      <c r="C75" s="11" t="s">
        <v>310</v>
      </c>
      <c r="D75" s="11"/>
      <c r="E75" s="41"/>
      <c r="F75" s="43"/>
      <c r="I75" s="46"/>
      <c r="J75" s="46"/>
    </row>
    <row r="76" spans="1:10" s="38" customFormat="1" ht="15" x14ac:dyDescent="0.2">
      <c r="B76" s="47" t="s">
        <v>289</v>
      </c>
      <c r="C76" s="41"/>
      <c r="D76" s="47"/>
      <c r="E76" s="47"/>
      <c r="F76" s="47"/>
      <c r="G76" s="47"/>
    </row>
  </sheetData>
  <sheetProtection algorithmName="SHA-512" hashValue="DWP05Yz84bfz5m94k2fdiK22ve0oWHh17xWVXnF/DArkkbSUGkcTl1ZpxZWM4M8qxRT0QVqIYJ329TQwSkUT1g==" saltValue="PkBvHbyuKRyXOGPsLFbgHg==" spinCount="100000" sheet="1" selectLockedCells="1"/>
  <mergeCells count="10">
    <mergeCell ref="C4:D4"/>
    <mergeCell ref="A7:B7"/>
    <mergeCell ref="A2:D2"/>
    <mergeCell ref="I74:J74"/>
    <mergeCell ref="I75:J75"/>
    <mergeCell ref="C5:D5"/>
    <mergeCell ref="C6:D6"/>
    <mergeCell ref="C72:G72"/>
    <mergeCell ref="C74:D74"/>
    <mergeCell ref="C75:D75"/>
  </mergeCells>
  <pageMargins left="0.78740157480314965" right="0.55118110236220474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4"/>
  <sheetViews>
    <sheetView workbookViewId="0">
      <selection activeCell="C13" sqref="C13"/>
    </sheetView>
  </sheetViews>
  <sheetFormatPr defaultColWidth="9.140625" defaultRowHeight="17.25" customHeight="1" x14ac:dyDescent="0.2"/>
  <cols>
    <col min="1" max="1" width="7" style="48" customWidth="1"/>
    <col min="2" max="2" width="44.7109375" style="48" customWidth="1"/>
    <col min="3" max="3" width="21.5703125" style="48" customWidth="1"/>
    <col min="4" max="6" width="16.28515625" style="48" customWidth="1"/>
    <col min="7" max="7" width="11.28515625" style="48" bestFit="1" customWidth="1"/>
    <col min="8" max="16384" width="9.140625" style="48"/>
  </cols>
  <sheetData>
    <row r="2" spans="1:6" ht="17.25" customHeight="1" x14ac:dyDescent="0.3">
      <c r="A2" s="12" t="s">
        <v>118</v>
      </c>
      <c r="B2" s="12"/>
      <c r="C2" s="12"/>
    </row>
    <row r="3" spans="1:6" ht="17.25" customHeight="1" x14ac:dyDescent="0.2">
      <c r="A3" s="49"/>
    </row>
    <row r="4" spans="1:6" ht="17.25" customHeight="1" x14ac:dyDescent="0.25">
      <c r="A4" s="49"/>
      <c r="B4" s="17" t="s">
        <v>285</v>
      </c>
      <c r="C4" s="18">
        <f>+Balance!C4</f>
        <v>0</v>
      </c>
      <c r="D4" s="18"/>
    </row>
    <row r="5" spans="1:6" ht="17.25" customHeight="1" x14ac:dyDescent="0.25">
      <c r="A5" s="49"/>
      <c r="B5" s="17" t="s">
        <v>286</v>
      </c>
      <c r="C5" s="19">
        <f>+Balance!C5</f>
        <v>0</v>
      </c>
      <c r="D5" s="19"/>
    </row>
    <row r="6" spans="1:6" ht="17.25" customHeight="1" x14ac:dyDescent="0.25">
      <c r="A6" s="49"/>
      <c r="B6" s="17" t="s">
        <v>287</v>
      </c>
      <c r="C6" s="19">
        <f>+Balance!C6</f>
        <v>0</v>
      </c>
      <c r="D6" s="19"/>
    </row>
    <row r="7" spans="1:6" ht="17.25" customHeight="1" x14ac:dyDescent="0.25">
      <c r="A7" s="49"/>
      <c r="B7" s="17"/>
      <c r="C7" s="50"/>
      <c r="D7" s="50"/>
    </row>
    <row r="8" spans="1:6" s="54" customFormat="1" ht="20.25" customHeight="1" x14ac:dyDescent="0.25">
      <c r="A8" s="51" t="s">
        <v>15</v>
      </c>
      <c r="B8" s="52" t="s">
        <v>16</v>
      </c>
      <c r="C8" s="53" t="s">
        <v>223</v>
      </c>
      <c r="D8" s="21"/>
      <c r="E8" s="21"/>
      <c r="F8" s="21"/>
    </row>
    <row r="9" spans="1:6" s="54" customFormat="1" ht="19.5" customHeight="1" x14ac:dyDescent="0.25">
      <c r="A9" s="55"/>
      <c r="B9" s="56"/>
      <c r="C9" s="53"/>
      <c r="D9" s="21"/>
      <c r="E9" s="21"/>
      <c r="F9" s="21"/>
    </row>
    <row r="10" spans="1:6" s="54" customFormat="1" ht="15" x14ac:dyDescent="0.25">
      <c r="A10" s="57">
        <v>1</v>
      </c>
      <c r="B10" s="58" t="s">
        <v>119</v>
      </c>
      <c r="C10" s="59"/>
      <c r="D10" s="60"/>
      <c r="E10" s="60"/>
      <c r="F10" s="60"/>
    </row>
    <row r="11" spans="1:6" s="54" customFormat="1" ht="15" x14ac:dyDescent="0.25">
      <c r="A11" s="57">
        <v>2</v>
      </c>
      <c r="B11" s="61" t="s">
        <v>120</v>
      </c>
      <c r="C11" s="62"/>
      <c r="D11" s="41"/>
      <c r="E11" s="41"/>
      <c r="F11" s="41"/>
    </row>
    <row r="12" spans="1:6" s="54" customFormat="1" ht="15" x14ac:dyDescent="0.25">
      <c r="A12" s="57">
        <v>3</v>
      </c>
      <c r="B12" s="58" t="s">
        <v>121</v>
      </c>
      <c r="C12" s="7">
        <f>+C10-C11</f>
        <v>0</v>
      </c>
      <c r="D12" s="41"/>
      <c r="E12" s="41"/>
      <c r="F12" s="43"/>
    </row>
    <row r="13" spans="1:6" s="54" customFormat="1" ht="15" x14ac:dyDescent="0.25">
      <c r="A13" s="57">
        <v>4</v>
      </c>
      <c r="B13" s="61" t="s">
        <v>122</v>
      </c>
      <c r="C13" s="1"/>
      <c r="D13" s="41"/>
      <c r="E13" s="41"/>
      <c r="F13" s="43"/>
    </row>
    <row r="14" spans="1:6" s="54" customFormat="1" ht="15" x14ac:dyDescent="0.25">
      <c r="A14" s="57">
        <v>5</v>
      </c>
      <c r="B14" s="61" t="s">
        <v>123</v>
      </c>
      <c r="C14" s="1"/>
      <c r="D14" s="47"/>
      <c r="E14" s="47"/>
      <c r="F14" s="47"/>
    </row>
    <row r="15" spans="1:6" s="54" customFormat="1" ht="15" x14ac:dyDescent="0.25">
      <c r="A15" s="57">
        <v>6</v>
      </c>
      <c r="B15" s="61" t="s">
        <v>124</v>
      </c>
      <c r="C15" s="1"/>
      <c r="D15" s="48"/>
      <c r="E15" s="48"/>
      <c r="F15" s="48"/>
    </row>
    <row r="16" spans="1:6" s="54" customFormat="1" ht="15" x14ac:dyDescent="0.25">
      <c r="A16" s="57">
        <v>7</v>
      </c>
      <c r="B16" s="61" t="s">
        <v>125</v>
      </c>
      <c r="C16" s="1"/>
      <c r="D16" s="48"/>
      <c r="E16" s="48"/>
      <c r="F16" s="48"/>
    </row>
    <row r="17" spans="1:7" s="54" customFormat="1" ht="15" x14ac:dyDescent="0.25">
      <c r="A17" s="57">
        <v>8</v>
      </c>
      <c r="B17" s="61" t="s">
        <v>126</v>
      </c>
      <c r="C17" s="1"/>
      <c r="D17" s="48"/>
      <c r="E17" s="48"/>
      <c r="F17" s="48"/>
    </row>
    <row r="18" spans="1:7" s="54" customFormat="1" ht="15" x14ac:dyDescent="0.25">
      <c r="A18" s="57">
        <v>9</v>
      </c>
      <c r="B18" s="61" t="s">
        <v>127</v>
      </c>
      <c r="C18" s="1"/>
      <c r="D18" s="48"/>
      <c r="E18" s="48"/>
      <c r="F18" s="48"/>
    </row>
    <row r="19" spans="1:7" s="54" customFormat="1" ht="17.25" customHeight="1" x14ac:dyDescent="0.25">
      <c r="A19" s="57">
        <v>10</v>
      </c>
      <c r="B19" s="61" t="s">
        <v>128</v>
      </c>
      <c r="C19" s="1"/>
      <c r="D19" s="48"/>
      <c r="E19" s="48"/>
      <c r="F19" s="48"/>
    </row>
    <row r="20" spans="1:7" s="54" customFormat="1" ht="17.25" customHeight="1" x14ac:dyDescent="0.25">
      <c r="A20" s="57">
        <v>11</v>
      </c>
      <c r="B20" s="61" t="s">
        <v>129</v>
      </c>
      <c r="C20" s="1"/>
      <c r="D20" s="48"/>
      <c r="E20" s="48"/>
      <c r="F20" s="48"/>
    </row>
    <row r="21" spans="1:7" s="54" customFormat="1" ht="17.25" customHeight="1" x14ac:dyDescent="0.25">
      <c r="A21" s="57">
        <v>12</v>
      </c>
      <c r="B21" s="61" t="s">
        <v>130</v>
      </c>
      <c r="C21" s="1"/>
      <c r="D21" s="48"/>
      <c r="E21" s="48"/>
      <c r="F21" s="48"/>
      <c r="G21" s="63"/>
    </row>
    <row r="22" spans="1:7" s="54" customFormat="1" ht="17.25" customHeight="1" x14ac:dyDescent="0.25">
      <c r="A22" s="57">
        <v>13</v>
      </c>
      <c r="B22" s="61" t="s">
        <v>131</v>
      </c>
      <c r="C22" s="1"/>
      <c r="D22" s="48"/>
      <c r="E22" s="48"/>
      <c r="F22" s="48"/>
    </row>
    <row r="23" spans="1:7" s="54" customFormat="1" ht="17.25" customHeight="1" x14ac:dyDescent="0.25">
      <c r="A23" s="57">
        <v>14</v>
      </c>
      <c r="B23" s="61" t="s">
        <v>132</v>
      </c>
      <c r="C23" s="1"/>
      <c r="D23" s="48"/>
      <c r="E23" s="48"/>
      <c r="F23" s="48"/>
    </row>
    <row r="24" spans="1:7" s="54" customFormat="1" ht="17.25" customHeight="1" x14ac:dyDescent="0.25">
      <c r="A24" s="57">
        <v>15</v>
      </c>
      <c r="B24" s="61" t="s">
        <v>133</v>
      </c>
      <c r="C24" s="1"/>
      <c r="D24" s="48"/>
      <c r="E24" s="48"/>
      <c r="F24" s="48"/>
    </row>
    <row r="25" spans="1:7" s="54" customFormat="1" ht="17.25" customHeight="1" x14ac:dyDescent="0.25">
      <c r="A25" s="57">
        <v>16</v>
      </c>
      <c r="B25" s="61" t="s">
        <v>134</v>
      </c>
      <c r="C25" s="1"/>
      <c r="D25" s="48"/>
      <c r="E25" s="48"/>
      <c r="F25" s="48"/>
    </row>
    <row r="26" spans="1:7" s="54" customFormat="1" ht="17.25" customHeight="1" x14ac:dyDescent="0.25">
      <c r="A26" s="57">
        <v>17</v>
      </c>
      <c r="B26" s="61" t="s">
        <v>135</v>
      </c>
      <c r="C26" s="1"/>
      <c r="D26" s="48"/>
      <c r="E26" s="48"/>
      <c r="F26" s="48"/>
    </row>
    <row r="27" spans="1:7" s="54" customFormat="1" ht="17.25" customHeight="1" x14ac:dyDescent="0.25">
      <c r="A27" s="57">
        <v>18</v>
      </c>
      <c r="B27" s="58" t="s">
        <v>136</v>
      </c>
      <c r="C27" s="7">
        <f>+C12+C13+C14+C15+C16+C17-C18-C19-C20-C21+C22+C23+C24+C25+C26</f>
        <v>0</v>
      </c>
      <c r="D27" s="48"/>
      <c r="E27" s="48"/>
      <c r="F27" s="48"/>
    </row>
    <row r="28" spans="1:7" s="54" customFormat="1" ht="17.25" customHeight="1" x14ac:dyDescent="0.25">
      <c r="A28" s="57">
        <v>19</v>
      </c>
      <c r="B28" s="61" t="s">
        <v>137</v>
      </c>
      <c r="C28" s="1"/>
      <c r="D28" s="48"/>
      <c r="E28" s="48"/>
      <c r="F28" s="48"/>
    </row>
    <row r="29" spans="1:7" s="54" customFormat="1" ht="17.25" customHeight="1" x14ac:dyDescent="0.25">
      <c r="A29" s="57">
        <v>20</v>
      </c>
      <c r="B29" s="58" t="s">
        <v>138</v>
      </c>
      <c r="C29" s="7">
        <f>+C27-C28</f>
        <v>0</v>
      </c>
      <c r="D29" s="48"/>
      <c r="E29" s="48"/>
      <c r="F29" s="48"/>
    </row>
    <row r="30" spans="1:7" s="54" customFormat="1" ht="33" customHeight="1" x14ac:dyDescent="0.25">
      <c r="A30" s="57">
        <v>21</v>
      </c>
      <c r="B30" s="58" t="s">
        <v>139</v>
      </c>
      <c r="C30" s="1"/>
      <c r="D30" s="48"/>
      <c r="E30" s="48"/>
      <c r="F30" s="48"/>
    </row>
    <row r="31" spans="1:7" s="54" customFormat="1" ht="17.25" customHeight="1" x14ac:dyDescent="0.25">
      <c r="A31" s="57">
        <v>22</v>
      </c>
      <c r="B31" s="58" t="s">
        <v>140</v>
      </c>
      <c r="C31" s="7">
        <f>+C29+C30</f>
        <v>0</v>
      </c>
      <c r="D31" s="48"/>
      <c r="E31" s="48"/>
      <c r="F31" s="48"/>
    </row>
    <row r="32" spans="1:7" s="54" customFormat="1" ht="17.25" customHeight="1" x14ac:dyDescent="0.25">
      <c r="A32" s="57">
        <v>23</v>
      </c>
      <c r="B32" s="58" t="s">
        <v>141</v>
      </c>
      <c r="C32" s="6">
        <f>+C33+C34+C35</f>
        <v>0</v>
      </c>
      <c r="D32" s="48"/>
      <c r="E32" s="48"/>
      <c r="F32" s="48"/>
    </row>
    <row r="33" spans="1:10" s="54" customFormat="1" ht="17.25" customHeight="1" x14ac:dyDescent="0.25">
      <c r="A33" s="64">
        <v>23.1</v>
      </c>
      <c r="B33" s="61" t="s">
        <v>142</v>
      </c>
      <c r="C33" s="1"/>
      <c r="D33" s="48"/>
      <c r="E33" s="48"/>
      <c r="F33" s="48"/>
    </row>
    <row r="34" spans="1:10" s="54" customFormat="1" ht="17.25" customHeight="1" x14ac:dyDescent="0.25">
      <c r="A34" s="64">
        <v>23.2</v>
      </c>
      <c r="B34" s="61" t="s">
        <v>143</v>
      </c>
      <c r="C34" s="1"/>
      <c r="D34" s="48"/>
      <c r="E34" s="48"/>
      <c r="F34" s="48"/>
    </row>
    <row r="35" spans="1:10" s="54" customFormat="1" ht="15" x14ac:dyDescent="0.25">
      <c r="A35" s="64">
        <v>23.3</v>
      </c>
      <c r="B35" s="61" t="s">
        <v>144</v>
      </c>
      <c r="C35" s="1"/>
      <c r="D35" s="48"/>
      <c r="E35" s="48"/>
      <c r="F35" s="48"/>
    </row>
    <row r="36" spans="1:10" s="54" customFormat="1" ht="15" x14ac:dyDescent="0.25">
      <c r="A36" s="57">
        <f>+A32+1</f>
        <v>24</v>
      </c>
      <c r="B36" s="58" t="s">
        <v>145</v>
      </c>
      <c r="C36" s="7">
        <f>+C31+C32</f>
        <v>0</v>
      </c>
      <c r="D36" s="48"/>
      <c r="E36" s="48"/>
      <c r="F36" s="48"/>
    </row>
    <row r="37" spans="1:10" s="54" customFormat="1" ht="15" x14ac:dyDescent="0.25">
      <c r="A37" s="57">
        <f>+A36+1</f>
        <v>25</v>
      </c>
      <c r="B37" s="61" t="s">
        <v>146</v>
      </c>
      <c r="C37" s="1"/>
      <c r="D37" s="48"/>
      <c r="E37" s="48"/>
      <c r="F37" s="48"/>
    </row>
    <row r="38" spans="1:10" s="21" customFormat="1" ht="11.25" customHeight="1" x14ac:dyDescent="0.25">
      <c r="A38" s="21" t="s">
        <v>19</v>
      </c>
      <c r="B38" s="21" t="s">
        <v>19</v>
      </c>
      <c r="D38" s="48"/>
      <c r="E38" s="48"/>
      <c r="F38" s="48"/>
    </row>
    <row r="39" spans="1:10" s="21" customFormat="1" ht="11.25" customHeight="1" x14ac:dyDescent="0.25">
      <c r="D39" s="48"/>
      <c r="E39" s="48"/>
      <c r="F39" s="48"/>
    </row>
    <row r="40" spans="1:10" s="38" customFormat="1" ht="15" x14ac:dyDescent="0.2">
      <c r="B40" s="39" t="s">
        <v>288</v>
      </c>
      <c r="C40" s="60"/>
      <c r="D40" s="48"/>
      <c r="E40" s="48"/>
      <c r="F40" s="48"/>
      <c r="G40" s="60"/>
      <c r="H40" s="39"/>
    </row>
    <row r="41" spans="1:10" s="38" customFormat="1" ht="15" x14ac:dyDescent="0.2">
      <c r="C41" s="41"/>
      <c r="D41" s="48"/>
      <c r="E41" s="48"/>
      <c r="F41" s="48"/>
      <c r="G41" s="41"/>
      <c r="H41" s="41"/>
    </row>
    <row r="42" spans="1:10" s="38" customFormat="1" ht="21" customHeight="1" x14ac:dyDescent="0.2">
      <c r="B42" s="42" t="s">
        <v>301</v>
      </c>
      <c r="C42" s="41" t="str">
        <f>+Balance!C74</f>
        <v>...............................................</v>
      </c>
      <c r="D42" s="48"/>
      <c r="E42" s="48"/>
      <c r="F42" s="48"/>
      <c r="I42" s="44"/>
      <c r="J42" s="44"/>
    </row>
    <row r="43" spans="1:10" s="38" customFormat="1" ht="21" customHeight="1" x14ac:dyDescent="0.25">
      <c r="B43" s="45" t="s">
        <v>302</v>
      </c>
      <c r="C43" s="41" t="str">
        <f>+Balance!C75</f>
        <v>...............................................</v>
      </c>
      <c r="D43" s="48"/>
      <c r="E43" s="48"/>
      <c r="F43" s="48"/>
      <c r="I43" s="46"/>
      <c r="J43" s="46"/>
    </row>
    <row r="44" spans="1:10" s="38" customFormat="1" ht="29.25" customHeight="1" x14ac:dyDescent="0.2">
      <c r="B44" s="47" t="s">
        <v>289</v>
      </c>
      <c r="C44" s="41"/>
      <c r="D44" s="48"/>
      <c r="E44" s="48"/>
      <c r="F44" s="48"/>
      <c r="G44" s="47"/>
    </row>
  </sheetData>
  <sheetProtection algorithmName="SHA-512" hashValue="mKbFC8bd0pST1E3mZtGLhNLZCyMYaegV3FnHwB52u60I1yMe9p5tIPi7eiie8yOLARvvJeOs6YwCisXoEl+cRg==" saltValue="LrClTP1/dkZloSslJS4ZPg==" spinCount="100000" sheet="1" selectLockedCells="1"/>
  <mergeCells count="9">
    <mergeCell ref="I42:J42"/>
    <mergeCell ref="I43:J43"/>
    <mergeCell ref="A2:C2"/>
    <mergeCell ref="C4:D4"/>
    <mergeCell ref="C5:D5"/>
    <mergeCell ref="C6:D6"/>
    <mergeCell ref="A8:A9"/>
    <mergeCell ref="B8:B9"/>
    <mergeCell ref="C8:C9"/>
  </mergeCells>
  <pageMargins left="0.70866141732283505" right="0.55118110236220497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6"/>
  <sheetViews>
    <sheetView zoomScaleNormal="100" workbookViewId="0">
      <selection activeCell="I15" sqref="I15"/>
    </sheetView>
  </sheetViews>
  <sheetFormatPr defaultColWidth="9.140625" defaultRowHeight="18" customHeight="1" x14ac:dyDescent="0.25"/>
  <cols>
    <col min="1" max="1" width="5.28515625" style="21" customWidth="1"/>
    <col min="2" max="2" width="37.7109375" style="21" customWidth="1"/>
    <col min="3" max="9" width="16.28515625" style="21" customWidth="1"/>
    <col min="10" max="10" width="18" style="21" customWidth="1"/>
    <col min="11" max="16384" width="9.140625" style="21"/>
  </cols>
  <sheetData>
    <row r="2" spans="1:10" ht="18" customHeight="1" x14ac:dyDescent="0.3">
      <c r="A2" s="12" t="s">
        <v>147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8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s="48" customFormat="1" ht="17.25" customHeight="1" x14ac:dyDescent="0.25">
      <c r="A4" s="49"/>
      <c r="B4" s="17" t="s">
        <v>285</v>
      </c>
      <c r="C4" s="18">
        <f>+Balance!C4</f>
        <v>0</v>
      </c>
      <c r="D4" s="18"/>
    </row>
    <row r="5" spans="1:10" s="48" customFormat="1" ht="17.25" customHeight="1" x14ac:dyDescent="0.25">
      <c r="A5" s="49"/>
      <c r="B5" s="17" t="s">
        <v>286</v>
      </c>
      <c r="C5" s="19">
        <f>+Balance!C5</f>
        <v>0</v>
      </c>
      <c r="D5" s="19"/>
    </row>
    <row r="6" spans="1:10" s="48" customFormat="1" ht="17.25" customHeight="1" x14ac:dyDescent="0.25">
      <c r="A6" s="49"/>
      <c r="B6" s="17" t="s">
        <v>287</v>
      </c>
      <c r="C6" s="19">
        <f>+Balance!C6</f>
        <v>0</v>
      </c>
      <c r="D6" s="19"/>
    </row>
    <row r="7" spans="1:10" ht="18" customHeight="1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</row>
    <row r="8" spans="1:10" ht="18" customHeight="1" x14ac:dyDescent="0.25">
      <c r="A8" s="66" t="s">
        <v>224</v>
      </c>
      <c r="B8" s="66"/>
    </row>
    <row r="9" spans="1:10" s="54" customFormat="1" ht="66.75" customHeight="1" x14ac:dyDescent="0.25">
      <c r="A9" s="24" t="s">
        <v>15</v>
      </c>
      <c r="B9" s="24" t="s">
        <v>16</v>
      </c>
      <c r="C9" s="24" t="s">
        <v>100</v>
      </c>
      <c r="D9" s="24" t="s">
        <v>5</v>
      </c>
      <c r="E9" s="24" t="s">
        <v>106</v>
      </c>
      <c r="F9" s="24" t="s">
        <v>108</v>
      </c>
      <c r="G9" s="24" t="s">
        <v>110</v>
      </c>
      <c r="H9" s="24" t="s">
        <v>112</v>
      </c>
      <c r="I9" s="24" t="s">
        <v>113</v>
      </c>
      <c r="J9" s="24" t="s">
        <v>148</v>
      </c>
    </row>
    <row r="10" spans="1:10" s="54" customFormat="1" ht="18.75" hidden="1" customHeight="1" x14ac:dyDescent="0.25">
      <c r="A10" s="67" t="s">
        <v>292</v>
      </c>
      <c r="B10" s="68"/>
      <c r="C10" s="68"/>
      <c r="D10" s="68"/>
      <c r="E10" s="68"/>
      <c r="F10" s="68"/>
      <c r="G10" s="68"/>
      <c r="H10" s="68"/>
      <c r="I10" s="68"/>
      <c r="J10" s="69"/>
    </row>
    <row r="11" spans="1:10" s="54" customFormat="1" ht="18.75" customHeight="1" x14ac:dyDescent="0.25">
      <c r="A11" s="70">
        <v>1</v>
      </c>
      <c r="B11" s="71" t="s">
        <v>293</v>
      </c>
      <c r="C11" s="2"/>
      <c r="D11" s="2"/>
      <c r="E11" s="2"/>
      <c r="F11" s="2"/>
      <c r="G11" s="2"/>
      <c r="H11" s="2"/>
      <c r="I11" s="2">
        <v>0</v>
      </c>
      <c r="J11" s="72">
        <f>SUM(C11:I11)</f>
        <v>0</v>
      </c>
    </row>
    <row r="12" spans="1:10" s="54" customFormat="1" ht="30.75" customHeight="1" x14ac:dyDescent="0.25">
      <c r="A12" s="70">
        <v>2</v>
      </c>
      <c r="B12" s="73" t="s">
        <v>149</v>
      </c>
      <c r="C12" s="2"/>
      <c r="D12" s="2"/>
      <c r="E12" s="2"/>
      <c r="F12" s="2"/>
      <c r="G12" s="2"/>
      <c r="H12" s="2"/>
      <c r="I12" s="2"/>
      <c r="J12" s="2"/>
    </row>
    <row r="13" spans="1:10" s="54" customFormat="1" ht="18.75" customHeight="1" x14ac:dyDescent="0.25">
      <c r="A13" s="70">
        <v>3</v>
      </c>
      <c r="B13" s="74" t="s">
        <v>150</v>
      </c>
      <c r="C13" s="72">
        <f>+C11+C12</f>
        <v>0</v>
      </c>
      <c r="D13" s="72">
        <f t="shared" ref="D13:J13" si="0">+D11+D12</f>
        <v>0</v>
      </c>
      <c r="E13" s="72">
        <f t="shared" si="0"/>
        <v>0</v>
      </c>
      <c r="F13" s="72">
        <f t="shared" si="0"/>
        <v>0</v>
      </c>
      <c r="G13" s="72">
        <f t="shared" si="0"/>
        <v>0</v>
      </c>
      <c r="H13" s="72">
        <f t="shared" si="0"/>
        <v>0</v>
      </c>
      <c r="I13" s="72">
        <f t="shared" si="0"/>
        <v>0</v>
      </c>
      <c r="J13" s="72">
        <f t="shared" si="0"/>
        <v>0</v>
      </c>
    </row>
    <row r="14" spans="1:10" s="54" customFormat="1" ht="18.75" customHeight="1" x14ac:dyDescent="0.25">
      <c r="A14" s="70">
        <v>4</v>
      </c>
      <c r="B14" s="73" t="s">
        <v>295</v>
      </c>
      <c r="C14" s="2"/>
      <c r="D14" s="2"/>
      <c r="E14" s="2"/>
      <c r="F14" s="2"/>
      <c r="G14" s="2"/>
      <c r="H14" s="2"/>
      <c r="I14" s="75">
        <f>+'Income statement'!C31</f>
        <v>0</v>
      </c>
      <c r="J14" s="75">
        <f>SUM(C14:I14)</f>
        <v>0</v>
      </c>
    </row>
    <row r="15" spans="1:10" s="54" customFormat="1" ht="18.75" customHeight="1" x14ac:dyDescent="0.25">
      <c r="A15" s="70">
        <v>5</v>
      </c>
      <c r="B15" s="73" t="s">
        <v>141</v>
      </c>
      <c r="C15" s="2"/>
      <c r="D15" s="2"/>
      <c r="E15" s="2"/>
      <c r="F15" s="2"/>
      <c r="G15" s="2"/>
      <c r="H15" s="2"/>
      <c r="I15" s="2"/>
      <c r="J15" s="2"/>
    </row>
    <row r="16" spans="1:10" s="54" customFormat="1" ht="18.75" customHeight="1" x14ac:dyDescent="0.25">
      <c r="A16" s="70">
        <v>6</v>
      </c>
      <c r="B16" s="73" t="s">
        <v>151</v>
      </c>
      <c r="C16" s="2"/>
      <c r="D16" s="2"/>
      <c r="E16" s="2"/>
      <c r="F16" s="2"/>
      <c r="G16" s="2"/>
      <c r="H16" s="2"/>
      <c r="I16" s="2"/>
      <c r="J16" s="2"/>
    </row>
    <row r="17" spans="1:10" s="54" customFormat="1" ht="18.75" customHeight="1" x14ac:dyDescent="0.25">
      <c r="A17" s="70">
        <v>7</v>
      </c>
      <c r="B17" s="73" t="s">
        <v>152</v>
      </c>
      <c r="C17" s="2"/>
      <c r="D17" s="2"/>
      <c r="E17" s="2"/>
      <c r="F17" s="2"/>
      <c r="G17" s="2"/>
      <c r="H17" s="2"/>
      <c r="I17" s="2"/>
      <c r="J17" s="2"/>
    </row>
    <row r="18" spans="1:10" s="54" customFormat="1" ht="36" customHeight="1" x14ac:dyDescent="0.25">
      <c r="A18" s="70">
        <v>8</v>
      </c>
      <c r="B18" s="73" t="s">
        <v>153</v>
      </c>
      <c r="C18" s="2"/>
      <c r="D18" s="2"/>
      <c r="E18" s="2"/>
      <c r="F18" s="2"/>
      <c r="G18" s="2"/>
      <c r="H18" s="2"/>
      <c r="I18" s="2"/>
      <c r="J18" s="2"/>
    </row>
    <row r="19" spans="1:10" s="54" customFormat="1" ht="18.75" customHeight="1" x14ac:dyDescent="0.25">
      <c r="A19" s="70">
        <v>9</v>
      </c>
      <c r="B19" s="71" t="s">
        <v>294</v>
      </c>
      <c r="C19" s="72">
        <f t="shared" ref="C19:J19" si="1">+C13+C14+C15+C16-C17+C18</f>
        <v>0</v>
      </c>
      <c r="D19" s="72">
        <f t="shared" si="1"/>
        <v>0</v>
      </c>
      <c r="E19" s="72">
        <f t="shared" si="1"/>
        <v>0</v>
      </c>
      <c r="F19" s="72">
        <f t="shared" si="1"/>
        <v>0</v>
      </c>
      <c r="G19" s="72">
        <f t="shared" si="1"/>
        <v>0</v>
      </c>
      <c r="H19" s="72">
        <f t="shared" si="1"/>
        <v>0</v>
      </c>
      <c r="I19" s="72">
        <f t="shared" si="1"/>
        <v>0</v>
      </c>
      <c r="J19" s="72">
        <f t="shared" si="1"/>
        <v>0</v>
      </c>
    </row>
    <row r="20" spans="1:10" ht="18" customHeight="1" x14ac:dyDescent="0.25">
      <c r="A20" s="21" t="s">
        <v>19</v>
      </c>
      <c r="B20" s="21" t="s">
        <v>19</v>
      </c>
      <c r="C20" s="21" t="s">
        <v>19</v>
      </c>
    </row>
    <row r="22" spans="1:10" s="38" customFormat="1" ht="15" x14ac:dyDescent="0.2">
      <c r="B22" s="39" t="s">
        <v>288</v>
      </c>
      <c r="C22" s="40"/>
      <c r="D22" s="40"/>
      <c r="E22" s="40"/>
      <c r="F22" s="40"/>
      <c r="G22" s="40"/>
      <c r="H22" s="39"/>
    </row>
    <row r="23" spans="1:10" s="38" customFormat="1" ht="15" x14ac:dyDescent="0.2">
      <c r="C23" s="41"/>
      <c r="D23" s="41"/>
      <c r="E23" s="41"/>
      <c r="F23" s="41"/>
      <c r="G23" s="41"/>
      <c r="H23" s="41"/>
    </row>
    <row r="24" spans="1:10" s="38" customFormat="1" ht="36" customHeight="1" x14ac:dyDescent="0.2">
      <c r="B24" s="42" t="s">
        <v>303</v>
      </c>
      <c r="C24" s="44" t="str">
        <f>+Balance!C74</f>
        <v>...............................................</v>
      </c>
      <c r="D24" s="76"/>
      <c r="E24" s="41"/>
      <c r="F24" s="43"/>
      <c r="I24" s="44"/>
      <c r="J24" s="44"/>
    </row>
    <row r="25" spans="1:10" s="38" customFormat="1" ht="21.75" customHeight="1" x14ac:dyDescent="0.25">
      <c r="B25" s="45" t="s">
        <v>304</v>
      </c>
      <c r="C25" s="44" t="str">
        <f>+Balance!C75</f>
        <v>...............................................</v>
      </c>
      <c r="D25" s="76"/>
      <c r="E25" s="41"/>
      <c r="F25" s="43"/>
      <c r="I25" s="46"/>
      <c r="J25" s="46"/>
    </row>
    <row r="26" spans="1:10" s="38" customFormat="1" ht="31.5" customHeight="1" x14ac:dyDescent="0.2">
      <c r="C26" s="77" t="s">
        <v>289</v>
      </c>
      <c r="D26" s="47"/>
      <c r="E26" s="47"/>
      <c r="F26" s="47"/>
      <c r="G26" s="47"/>
    </row>
  </sheetData>
  <sheetProtection algorithmName="SHA-512" hashValue="Ce/wDwraZfAbieq0bFhRVWpwFJ0AdXdJMnlHCh1j7IpmRTr+3epCaoAVIm1XrchDBU7E0uVnInP79qtrCBPMYA==" saltValue="pghBP1DHOPIWjFVb65NUmw==" spinCount="100000" sheet="1" selectLockedCells="1"/>
  <mergeCells count="11">
    <mergeCell ref="C22:G22"/>
    <mergeCell ref="I24:J24"/>
    <mergeCell ref="A10:J10"/>
    <mergeCell ref="C24:D24"/>
    <mergeCell ref="C25:D25"/>
    <mergeCell ref="I25:J25"/>
    <mergeCell ref="A2:J2"/>
    <mergeCell ref="C4:D4"/>
    <mergeCell ref="C5:D5"/>
    <mergeCell ref="C6:D6"/>
    <mergeCell ref="A8:B8"/>
  </mergeCells>
  <pageMargins left="0.43307086614173201" right="0.31496062992126" top="0.74803149606299202" bottom="0.511811023622047" header="0.31496062992126" footer="0.31496062992126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69"/>
  <sheetViews>
    <sheetView zoomScaleNormal="100" workbookViewId="0">
      <selection activeCell="C37" sqref="C37"/>
    </sheetView>
  </sheetViews>
  <sheetFormatPr defaultColWidth="9.140625" defaultRowHeight="17.25" customHeight="1" x14ac:dyDescent="0.25"/>
  <cols>
    <col min="1" max="1" width="7.140625" style="21" customWidth="1"/>
    <col min="2" max="2" width="64.7109375" style="21" customWidth="1"/>
    <col min="3" max="3" width="17.5703125" style="21" customWidth="1"/>
    <col min="4" max="5" width="16.42578125" style="21" customWidth="1"/>
    <col min="6" max="16384" width="9.140625" style="21"/>
  </cols>
  <sheetData>
    <row r="2" spans="1:5" ht="20.25" customHeight="1" x14ac:dyDescent="0.3">
      <c r="A2" s="12" t="s">
        <v>154</v>
      </c>
      <c r="B2" s="12"/>
      <c r="C2" s="12"/>
    </row>
    <row r="3" spans="1:5" ht="20.25" customHeight="1" x14ac:dyDescent="0.3">
      <c r="A3" s="15"/>
      <c r="B3" s="15"/>
      <c r="C3" s="15"/>
    </row>
    <row r="4" spans="1:5" s="48" customFormat="1" ht="17.25" customHeight="1" x14ac:dyDescent="0.25">
      <c r="A4" s="49"/>
      <c r="B4" s="17" t="s">
        <v>285</v>
      </c>
      <c r="C4" s="78">
        <f>+Balance!C4</f>
        <v>0</v>
      </c>
      <c r="D4" s="79"/>
    </row>
    <row r="5" spans="1:5" s="48" customFormat="1" ht="17.25" customHeight="1" x14ac:dyDescent="0.25">
      <c r="A5" s="49"/>
      <c r="B5" s="17" t="s">
        <v>286</v>
      </c>
      <c r="C5" s="78">
        <f>+Balance!C5</f>
        <v>0</v>
      </c>
      <c r="E5" s="48" t="s">
        <v>277</v>
      </c>
    </row>
    <row r="6" spans="1:5" s="48" customFormat="1" ht="17.25" customHeight="1" x14ac:dyDescent="0.25">
      <c r="A6" s="49"/>
      <c r="B6" s="17" t="s">
        <v>287</v>
      </c>
      <c r="C6" s="78">
        <f>+Balance!C6</f>
        <v>0</v>
      </c>
    </row>
    <row r="7" spans="1:5" ht="20.25" customHeight="1" x14ac:dyDescent="0.3">
      <c r="A7" s="15"/>
      <c r="B7" s="15"/>
      <c r="C7" s="15"/>
    </row>
    <row r="8" spans="1:5" ht="17.25" customHeight="1" x14ac:dyDescent="0.25">
      <c r="A8" s="20" t="s">
        <v>224</v>
      </c>
      <c r="B8" s="20"/>
    </row>
    <row r="9" spans="1:5" s="54" customFormat="1" ht="30" customHeight="1" x14ac:dyDescent="0.25">
      <c r="A9" s="51" t="s">
        <v>15</v>
      </c>
      <c r="B9" s="52" t="s">
        <v>16</v>
      </c>
      <c r="C9" s="53" t="s">
        <v>223</v>
      </c>
    </row>
    <row r="10" spans="1:5" s="54" customFormat="1" ht="17.25" customHeight="1" x14ac:dyDescent="0.25">
      <c r="A10" s="55"/>
      <c r="B10" s="56"/>
      <c r="C10" s="53"/>
    </row>
    <row r="11" spans="1:5" s="54" customFormat="1" ht="22.5" customHeight="1" x14ac:dyDescent="0.25">
      <c r="A11" s="61" t="s">
        <v>17</v>
      </c>
      <c r="B11" s="58" t="s">
        <v>155</v>
      </c>
      <c r="C11" s="80"/>
    </row>
    <row r="12" spans="1:5" s="54" customFormat="1" ht="17.25" customHeight="1" x14ac:dyDescent="0.25">
      <c r="A12" s="61" t="s">
        <v>20</v>
      </c>
      <c r="B12" s="58" t="s">
        <v>225</v>
      </c>
      <c r="C12" s="6">
        <f>SUM(C13:C18)</f>
        <v>0</v>
      </c>
    </row>
    <row r="13" spans="1:5" s="54" customFormat="1" ht="17.25" customHeight="1" x14ac:dyDescent="0.25">
      <c r="A13" s="61" t="s">
        <v>22</v>
      </c>
      <c r="B13" s="61" t="s">
        <v>156</v>
      </c>
      <c r="C13" s="1"/>
    </row>
    <row r="14" spans="1:5" s="54" customFormat="1" ht="17.25" customHeight="1" x14ac:dyDescent="0.25">
      <c r="A14" s="61" t="s">
        <v>24</v>
      </c>
      <c r="B14" s="61" t="s">
        <v>157</v>
      </c>
      <c r="C14" s="1"/>
    </row>
    <row r="15" spans="1:5" s="54" customFormat="1" ht="17.25" customHeight="1" x14ac:dyDescent="0.25">
      <c r="A15" s="61" t="s">
        <v>26</v>
      </c>
      <c r="B15" s="61" t="s">
        <v>158</v>
      </c>
      <c r="C15" s="1"/>
    </row>
    <row r="16" spans="1:5" s="54" customFormat="1" ht="17.25" customHeight="1" x14ac:dyDescent="0.25">
      <c r="A16" s="61" t="s">
        <v>28</v>
      </c>
      <c r="B16" s="61" t="s">
        <v>159</v>
      </c>
      <c r="C16" s="1"/>
    </row>
    <row r="17" spans="1:3" s="54" customFormat="1" ht="17.25" customHeight="1" x14ac:dyDescent="0.25">
      <c r="A17" s="61" t="s">
        <v>30</v>
      </c>
      <c r="B17" s="61" t="s">
        <v>160</v>
      </c>
      <c r="C17" s="1"/>
    </row>
    <row r="18" spans="1:3" s="54" customFormat="1" ht="17.25" customHeight="1" x14ac:dyDescent="0.25">
      <c r="A18" s="61" t="s">
        <v>32</v>
      </c>
      <c r="B18" s="61" t="s">
        <v>161</v>
      </c>
      <c r="C18" s="1"/>
    </row>
    <row r="19" spans="1:3" s="54" customFormat="1" ht="17.25" customHeight="1" x14ac:dyDescent="0.25">
      <c r="A19" s="61" t="s">
        <v>41</v>
      </c>
      <c r="B19" s="58" t="s">
        <v>226</v>
      </c>
      <c r="C19" s="6">
        <f>SUM(C20:C28)</f>
        <v>0</v>
      </c>
    </row>
    <row r="20" spans="1:3" s="54" customFormat="1" ht="17.25" customHeight="1" x14ac:dyDescent="0.25">
      <c r="A20" s="61" t="s">
        <v>43</v>
      </c>
      <c r="B20" s="61" t="s">
        <v>162</v>
      </c>
      <c r="C20" s="1"/>
    </row>
    <row r="21" spans="1:3" s="54" customFormat="1" ht="17.25" customHeight="1" x14ac:dyDescent="0.25">
      <c r="A21" s="61" t="s">
        <v>44</v>
      </c>
      <c r="B21" s="61" t="s">
        <v>163</v>
      </c>
      <c r="C21" s="1"/>
    </row>
    <row r="22" spans="1:3" s="54" customFormat="1" ht="17.25" customHeight="1" x14ac:dyDescent="0.25">
      <c r="A22" s="61" t="s">
        <v>45</v>
      </c>
      <c r="B22" s="61" t="s">
        <v>164</v>
      </c>
      <c r="C22" s="1"/>
    </row>
    <row r="23" spans="1:3" s="54" customFormat="1" ht="17.25" customHeight="1" x14ac:dyDescent="0.25">
      <c r="A23" s="61" t="s">
        <v>47</v>
      </c>
      <c r="B23" s="61" t="s">
        <v>165</v>
      </c>
      <c r="C23" s="1"/>
    </row>
    <row r="24" spans="1:3" s="54" customFormat="1" ht="17.25" customHeight="1" x14ac:dyDescent="0.25">
      <c r="A24" s="61" t="s">
        <v>49</v>
      </c>
      <c r="B24" s="61" t="s">
        <v>166</v>
      </c>
      <c r="C24" s="1"/>
    </row>
    <row r="25" spans="1:3" s="54" customFormat="1" ht="17.25" customHeight="1" x14ac:dyDescent="0.25">
      <c r="A25" s="61" t="s">
        <v>51</v>
      </c>
      <c r="B25" s="61" t="s">
        <v>167</v>
      </c>
      <c r="C25" s="1"/>
    </row>
    <row r="26" spans="1:3" s="54" customFormat="1" ht="17.25" customHeight="1" x14ac:dyDescent="0.25">
      <c r="A26" s="61" t="s">
        <v>53</v>
      </c>
      <c r="B26" s="61" t="s">
        <v>168</v>
      </c>
      <c r="C26" s="1"/>
    </row>
    <row r="27" spans="1:3" s="54" customFormat="1" ht="17.25" customHeight="1" x14ac:dyDescent="0.25">
      <c r="A27" s="61" t="s">
        <v>55</v>
      </c>
      <c r="B27" s="61" t="s">
        <v>169</v>
      </c>
      <c r="C27" s="1"/>
    </row>
    <row r="28" spans="1:3" s="54" customFormat="1" ht="17.25" customHeight="1" x14ac:dyDescent="0.25">
      <c r="A28" s="61" t="s">
        <v>57</v>
      </c>
      <c r="B28" s="61" t="s">
        <v>170</v>
      </c>
      <c r="C28" s="1"/>
    </row>
    <row r="29" spans="1:3" s="54" customFormat="1" ht="32.25" customHeight="1" x14ac:dyDescent="0.25">
      <c r="A29" s="61" t="s">
        <v>58</v>
      </c>
      <c r="B29" s="58" t="s">
        <v>11</v>
      </c>
      <c r="C29" s="7">
        <f>+C12-C19</f>
        <v>0</v>
      </c>
    </row>
    <row r="30" spans="1:3" s="54" customFormat="1" ht="30" customHeight="1" x14ac:dyDescent="0.25">
      <c r="A30" s="61" t="s">
        <v>4</v>
      </c>
      <c r="B30" s="58" t="s">
        <v>171</v>
      </c>
      <c r="C30" s="5" t="s">
        <v>19</v>
      </c>
    </row>
    <row r="31" spans="1:3" s="54" customFormat="1" ht="17.25" customHeight="1" x14ac:dyDescent="0.25">
      <c r="A31" s="61" t="s">
        <v>61</v>
      </c>
      <c r="B31" s="58" t="s">
        <v>225</v>
      </c>
      <c r="C31" s="6">
        <f>SUM(C32:C38)</f>
        <v>0</v>
      </c>
    </row>
    <row r="32" spans="1:3" s="54" customFormat="1" ht="17.25" customHeight="1" x14ac:dyDescent="0.25">
      <c r="A32" s="61" t="s">
        <v>62</v>
      </c>
      <c r="B32" s="61" t="s">
        <v>172</v>
      </c>
      <c r="C32" s="1"/>
    </row>
    <row r="33" spans="1:5" s="54" customFormat="1" ht="17.25" customHeight="1" x14ac:dyDescent="0.25">
      <c r="A33" s="61" t="s">
        <v>86</v>
      </c>
      <c r="B33" s="61" t="s">
        <v>173</v>
      </c>
      <c r="C33" s="1"/>
    </row>
    <row r="34" spans="1:5" s="54" customFormat="1" ht="17.25" customHeight="1" x14ac:dyDescent="0.25">
      <c r="A34" s="61" t="s">
        <v>174</v>
      </c>
      <c r="B34" s="61" t="s">
        <v>175</v>
      </c>
      <c r="C34" s="1"/>
    </row>
    <row r="35" spans="1:5" s="54" customFormat="1" ht="17.25" customHeight="1" x14ac:dyDescent="0.25">
      <c r="A35" s="61" t="s">
        <v>176</v>
      </c>
      <c r="B35" s="61" t="s">
        <v>177</v>
      </c>
      <c r="C35" s="1"/>
    </row>
    <row r="36" spans="1:5" s="54" customFormat="1" ht="18" customHeight="1" x14ac:dyDescent="0.25">
      <c r="A36" s="61" t="s">
        <v>178</v>
      </c>
      <c r="B36" s="61" t="s">
        <v>179</v>
      </c>
      <c r="C36" s="1"/>
    </row>
    <row r="37" spans="1:5" s="54" customFormat="1" ht="18" customHeight="1" x14ac:dyDescent="0.25">
      <c r="A37" s="61" t="s">
        <v>180</v>
      </c>
      <c r="B37" s="61" t="s">
        <v>181</v>
      </c>
      <c r="C37" s="1"/>
    </row>
    <row r="38" spans="1:5" s="54" customFormat="1" ht="18" customHeight="1" x14ac:dyDescent="0.25">
      <c r="A38" s="61" t="s">
        <v>182</v>
      </c>
      <c r="B38" s="61" t="s">
        <v>183</v>
      </c>
      <c r="C38" s="1"/>
    </row>
    <row r="39" spans="1:5" s="54" customFormat="1" ht="18" customHeight="1" x14ac:dyDescent="0.25">
      <c r="A39" s="61" t="s">
        <v>184</v>
      </c>
      <c r="B39" s="58" t="s">
        <v>226</v>
      </c>
      <c r="C39" s="6">
        <f>SUM(C40:C44)</f>
        <v>0</v>
      </c>
    </row>
    <row r="40" spans="1:5" s="54" customFormat="1" ht="18" customHeight="1" x14ac:dyDescent="0.25">
      <c r="A40" s="61" t="s">
        <v>185</v>
      </c>
      <c r="B40" s="61" t="s">
        <v>186</v>
      </c>
      <c r="C40" s="1"/>
    </row>
    <row r="41" spans="1:5" s="54" customFormat="1" ht="18" customHeight="1" x14ac:dyDescent="0.25">
      <c r="A41" s="61" t="s">
        <v>187</v>
      </c>
      <c r="B41" s="61" t="s">
        <v>188</v>
      </c>
      <c r="C41" s="1"/>
      <c r="E41" s="54" t="s">
        <v>291</v>
      </c>
    </row>
    <row r="42" spans="1:5" s="54" customFormat="1" ht="18" customHeight="1" x14ac:dyDescent="0.25">
      <c r="A42" s="61" t="s">
        <v>189</v>
      </c>
      <c r="B42" s="61" t="s">
        <v>190</v>
      </c>
      <c r="C42" s="1"/>
    </row>
    <row r="43" spans="1:5" s="54" customFormat="1" ht="18" customHeight="1" x14ac:dyDescent="0.25">
      <c r="A43" s="61" t="s">
        <v>191</v>
      </c>
      <c r="B43" s="61" t="s">
        <v>192</v>
      </c>
      <c r="C43" s="1"/>
    </row>
    <row r="44" spans="1:5" s="54" customFormat="1" ht="18" customHeight="1" x14ac:dyDescent="0.25">
      <c r="A44" s="61" t="s">
        <v>193</v>
      </c>
      <c r="B44" s="61" t="s">
        <v>194</v>
      </c>
      <c r="C44" s="1"/>
    </row>
    <row r="45" spans="1:5" s="54" customFormat="1" ht="28.5" customHeight="1" x14ac:dyDescent="0.25">
      <c r="A45" s="61" t="s">
        <v>99</v>
      </c>
      <c r="B45" s="58" t="s">
        <v>12</v>
      </c>
      <c r="C45" s="7">
        <f>+C31-C39</f>
        <v>0</v>
      </c>
    </row>
    <row r="46" spans="1:5" s="54" customFormat="1" ht="33" customHeight="1" x14ac:dyDescent="0.25">
      <c r="A46" s="61" t="s">
        <v>7</v>
      </c>
      <c r="B46" s="58" t="s">
        <v>195</v>
      </c>
      <c r="C46" s="5" t="s">
        <v>19</v>
      </c>
    </row>
    <row r="47" spans="1:5" s="54" customFormat="1" ht="18" customHeight="1" x14ac:dyDescent="0.25">
      <c r="A47" s="61" t="s">
        <v>196</v>
      </c>
      <c r="B47" s="58" t="s">
        <v>225</v>
      </c>
      <c r="C47" s="6">
        <f>SUM(C48:C51)</f>
        <v>0</v>
      </c>
    </row>
    <row r="48" spans="1:5" s="54" customFormat="1" ht="18" customHeight="1" x14ac:dyDescent="0.25">
      <c r="A48" s="61" t="s">
        <v>197</v>
      </c>
      <c r="B48" s="61" t="s">
        <v>198</v>
      </c>
      <c r="C48" s="1"/>
    </row>
    <row r="49" spans="1:3" s="54" customFormat="1" ht="18" customHeight="1" x14ac:dyDescent="0.25">
      <c r="A49" s="61" t="s">
        <v>199</v>
      </c>
      <c r="B49" s="61" t="s">
        <v>200</v>
      </c>
      <c r="C49" s="1"/>
    </row>
    <row r="50" spans="1:3" s="54" customFormat="1" ht="18" customHeight="1" x14ac:dyDescent="0.25">
      <c r="A50" s="61" t="s">
        <v>201</v>
      </c>
      <c r="B50" s="61" t="s">
        <v>202</v>
      </c>
      <c r="C50" s="1"/>
    </row>
    <row r="51" spans="1:3" s="54" customFormat="1" ht="18" customHeight="1" x14ac:dyDescent="0.25">
      <c r="A51" s="61" t="s">
        <v>203</v>
      </c>
      <c r="B51" s="61" t="s">
        <v>220</v>
      </c>
      <c r="C51" s="1"/>
    </row>
    <row r="52" spans="1:3" s="54" customFormat="1" ht="18" customHeight="1" x14ac:dyDescent="0.25">
      <c r="A52" s="61" t="s">
        <v>204</v>
      </c>
      <c r="B52" s="58" t="s">
        <v>226</v>
      </c>
      <c r="C52" s="6">
        <f>SUM(C53:C57)</f>
        <v>0</v>
      </c>
    </row>
    <row r="53" spans="1:3" s="54" customFormat="1" ht="18" customHeight="1" x14ac:dyDescent="0.25">
      <c r="A53" s="61" t="s">
        <v>205</v>
      </c>
      <c r="B53" s="61" t="s">
        <v>206</v>
      </c>
      <c r="C53" s="1"/>
    </row>
    <row r="54" spans="1:3" s="54" customFormat="1" ht="18" customHeight="1" x14ac:dyDescent="0.25">
      <c r="A54" s="61" t="s">
        <v>207</v>
      </c>
      <c r="B54" s="61" t="s">
        <v>208</v>
      </c>
      <c r="C54" s="1"/>
    </row>
    <row r="55" spans="1:3" s="54" customFormat="1" ht="18" customHeight="1" x14ac:dyDescent="0.25">
      <c r="A55" s="61" t="s">
        <v>209</v>
      </c>
      <c r="B55" s="61" t="s">
        <v>210</v>
      </c>
      <c r="C55" s="1"/>
    </row>
    <row r="56" spans="1:3" s="54" customFormat="1" ht="18" customHeight="1" x14ac:dyDescent="0.25">
      <c r="A56" s="61" t="s">
        <v>211</v>
      </c>
      <c r="B56" s="61" t="s">
        <v>212</v>
      </c>
      <c r="C56" s="1"/>
    </row>
    <row r="57" spans="1:3" s="54" customFormat="1" ht="18" customHeight="1" x14ac:dyDescent="0.25">
      <c r="A57" s="61" t="s">
        <v>213</v>
      </c>
      <c r="B57" s="61" t="s">
        <v>221</v>
      </c>
      <c r="C57" s="1"/>
    </row>
    <row r="58" spans="1:3" s="54" customFormat="1" ht="18" customHeight="1" x14ac:dyDescent="0.25">
      <c r="A58" s="61" t="s">
        <v>214</v>
      </c>
      <c r="B58" s="58" t="s">
        <v>215</v>
      </c>
      <c r="C58" s="7">
        <f>+C47-C52</f>
        <v>0</v>
      </c>
    </row>
    <row r="59" spans="1:3" s="54" customFormat="1" ht="18" customHeight="1" x14ac:dyDescent="0.25">
      <c r="A59" s="61" t="s">
        <v>8</v>
      </c>
      <c r="B59" s="61" t="s">
        <v>216</v>
      </c>
      <c r="C59" s="1"/>
    </row>
    <row r="60" spans="1:3" s="54" customFormat="1" ht="18" customHeight="1" x14ac:dyDescent="0.25">
      <c r="A60" s="61" t="s">
        <v>217</v>
      </c>
      <c r="B60" s="58" t="s">
        <v>13</v>
      </c>
      <c r="C60" s="6">
        <f>+C29+C45+C58+C59</f>
        <v>0</v>
      </c>
    </row>
    <row r="61" spans="1:3" s="54" customFormat="1" ht="33" customHeight="1" x14ac:dyDescent="0.25">
      <c r="A61" s="61" t="s">
        <v>9</v>
      </c>
      <c r="B61" s="58" t="s">
        <v>218</v>
      </c>
      <c r="C61" s="7">
        <f>+Balance!C11</f>
        <v>0</v>
      </c>
    </row>
    <row r="62" spans="1:3" s="54" customFormat="1" ht="33" customHeight="1" x14ac:dyDescent="0.25">
      <c r="A62" s="61" t="s">
        <v>10</v>
      </c>
      <c r="B62" s="58" t="s">
        <v>219</v>
      </c>
      <c r="C62" s="7">
        <f>+Balance!D11</f>
        <v>0</v>
      </c>
    </row>
    <row r="63" spans="1:3" ht="17.25" customHeight="1" x14ac:dyDescent="0.25">
      <c r="A63" s="21" t="s">
        <v>19</v>
      </c>
      <c r="B63" s="21" t="s">
        <v>19</v>
      </c>
      <c r="C63" s="81"/>
    </row>
    <row r="64" spans="1:3" ht="17.25" customHeight="1" x14ac:dyDescent="0.25">
      <c r="C64" s="81"/>
    </row>
    <row r="65" spans="2:8" s="38" customFormat="1" ht="15" x14ac:dyDescent="0.2">
      <c r="B65" s="39" t="s">
        <v>288</v>
      </c>
      <c r="C65" s="40"/>
      <c r="D65" s="40"/>
      <c r="E65" s="40"/>
      <c r="F65" s="39"/>
    </row>
    <row r="66" spans="2:8" s="38" customFormat="1" ht="15" x14ac:dyDescent="0.2">
      <c r="C66" s="41"/>
      <c r="D66" s="41"/>
      <c r="E66" s="41"/>
      <c r="F66" s="82"/>
    </row>
    <row r="67" spans="2:8" s="38" customFormat="1" ht="21" customHeight="1" x14ac:dyDescent="0.2">
      <c r="B67" s="41" t="s">
        <v>305</v>
      </c>
      <c r="C67" s="41" t="str">
        <f>+Balance!C74</f>
        <v>...............................................</v>
      </c>
      <c r="D67" s="43"/>
      <c r="G67" s="44"/>
      <c r="H67" s="44"/>
    </row>
    <row r="68" spans="2:8" s="38" customFormat="1" ht="21" customHeight="1" x14ac:dyDescent="0.25">
      <c r="B68" s="83" t="s">
        <v>306</v>
      </c>
      <c r="C68" s="41" t="str">
        <f>+Balance!C75</f>
        <v>...............................................</v>
      </c>
      <c r="D68" s="43"/>
      <c r="G68" s="46"/>
      <c r="H68" s="46"/>
    </row>
    <row r="69" spans="2:8" s="38" customFormat="1" ht="21" customHeight="1" x14ac:dyDescent="0.2">
      <c r="B69" s="84" t="s">
        <v>290</v>
      </c>
      <c r="C69" s="41"/>
      <c r="D69" s="47"/>
      <c r="E69" s="47"/>
    </row>
  </sheetData>
  <sheetProtection algorithmName="SHA-512" hashValue="js6C9RNa13P6dN0AuG0DGyvBYFGuOSBKxgOECVzfW3mxNqjSACIbmocMyI4pa9Nva2lNxii599dnUneBaY0osQ==" saltValue="DeXzjXQTAPaX+kCLBDHgQQ==" spinCount="100000" sheet="1" selectLockedCells="1"/>
  <mergeCells count="8">
    <mergeCell ref="C9:C10"/>
    <mergeCell ref="G67:H67"/>
    <mergeCell ref="G68:H68"/>
    <mergeCell ref="A2:C2"/>
    <mergeCell ref="C65:E65"/>
    <mergeCell ref="A9:A10"/>
    <mergeCell ref="B9:B10"/>
    <mergeCell ref="A8:B8"/>
  </mergeCells>
  <pageMargins left="0.74803149606299202" right="0.31496062992126" top="0.43307086614173201" bottom="0.27559055118110198" header="0.39370078740157499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tabSelected="1" zoomScaleNormal="100" workbookViewId="0">
      <selection activeCell="D14" sqref="D14"/>
    </sheetView>
  </sheetViews>
  <sheetFormatPr defaultColWidth="9.140625" defaultRowHeight="15" x14ac:dyDescent="0.25"/>
  <cols>
    <col min="1" max="1" width="4.85546875" style="86" customWidth="1"/>
    <col min="2" max="2" width="60.28515625" style="86" customWidth="1"/>
    <col min="3" max="3" width="7.28515625" style="86" customWidth="1"/>
    <col min="4" max="4" width="20.140625" style="91" customWidth="1"/>
    <col min="5" max="6" width="15.5703125" style="86" customWidth="1"/>
    <col min="7" max="16384" width="9.140625" style="86"/>
  </cols>
  <sheetData>
    <row r="1" spans="1:6" x14ac:dyDescent="0.25">
      <c r="A1" s="85" t="s">
        <v>309</v>
      </c>
      <c r="B1" s="85"/>
      <c r="C1" s="85"/>
      <c r="D1" s="85"/>
      <c r="F1" s="87"/>
    </row>
    <row r="2" spans="1:6" ht="14.25" x14ac:dyDescent="0.2">
      <c r="A2" s="88" t="s">
        <v>283</v>
      </c>
      <c r="B2" s="89"/>
      <c r="C2" s="89"/>
      <c r="D2" s="89"/>
    </row>
    <row r="3" spans="1:6" ht="6.75" customHeight="1" x14ac:dyDescent="0.25">
      <c r="A3" s="90"/>
      <c r="B3" s="90"/>
    </row>
    <row r="4" spans="1:6" ht="14.25" x14ac:dyDescent="0.2">
      <c r="A4" s="92" t="s">
        <v>284</v>
      </c>
      <c r="B4" s="92"/>
      <c r="C4" s="92"/>
      <c r="D4" s="92"/>
    </row>
    <row r="5" spans="1:6" ht="14.25" x14ac:dyDescent="0.2">
      <c r="A5" s="92" t="s">
        <v>228</v>
      </c>
      <c r="B5" s="92"/>
      <c r="C5" s="92"/>
      <c r="D5" s="92"/>
    </row>
    <row r="6" spans="1:6" ht="9.75" customHeight="1" x14ac:dyDescent="0.2">
      <c r="A6" s="92"/>
      <c r="B6" s="92"/>
      <c r="C6" s="92"/>
      <c r="D6" s="92"/>
    </row>
    <row r="7" spans="1:6" ht="15" customHeight="1" x14ac:dyDescent="0.25">
      <c r="A7" s="93"/>
      <c r="B7" s="17" t="s">
        <v>285</v>
      </c>
      <c r="C7" s="18">
        <f>+Balance!C4</f>
        <v>0</v>
      </c>
      <c r="D7" s="18"/>
    </row>
    <row r="8" spans="1:6" ht="18.75" customHeight="1" x14ac:dyDescent="0.25">
      <c r="A8" s="93"/>
      <c r="B8" s="17" t="s">
        <v>286</v>
      </c>
      <c r="C8" s="18">
        <f>+Balance!C5</f>
        <v>0</v>
      </c>
      <c r="D8" s="18"/>
    </row>
    <row r="9" spans="1:6" ht="15" customHeight="1" x14ac:dyDescent="0.25">
      <c r="A9" s="93"/>
      <c r="B9" s="17" t="s">
        <v>287</v>
      </c>
      <c r="C9" s="94">
        <f>+Balance!C6</f>
        <v>0</v>
      </c>
      <c r="D9" s="94"/>
    </row>
    <row r="10" spans="1:6" ht="5.25" customHeight="1" x14ac:dyDescent="0.25">
      <c r="A10" s="93"/>
      <c r="B10" s="93"/>
      <c r="C10" s="95"/>
      <c r="D10" s="95"/>
    </row>
    <row r="11" spans="1:6" ht="9.75" customHeight="1" x14ac:dyDescent="0.2">
      <c r="A11" s="96" t="s">
        <v>229</v>
      </c>
      <c r="B11" s="97"/>
      <c r="C11" s="97"/>
      <c r="D11" s="97"/>
    </row>
    <row r="12" spans="1:6" s="102" customFormat="1" ht="36" customHeight="1" x14ac:dyDescent="0.2">
      <c r="A12" s="98" t="s">
        <v>230</v>
      </c>
      <c r="B12" s="99"/>
      <c r="C12" s="100" t="s">
        <v>231</v>
      </c>
      <c r="D12" s="101" t="s">
        <v>232</v>
      </c>
      <c r="E12" s="86"/>
      <c r="F12" s="86"/>
    </row>
    <row r="13" spans="1:6" s="102" customFormat="1" ht="32.25" customHeight="1" x14ac:dyDescent="0.2">
      <c r="A13" s="103" t="s">
        <v>233</v>
      </c>
      <c r="B13" s="103"/>
      <c r="C13" s="104">
        <v>1</v>
      </c>
      <c r="D13" s="105">
        <f>SUM(D14:D56)</f>
        <v>0</v>
      </c>
      <c r="E13" s="86"/>
      <c r="F13" s="86"/>
    </row>
    <row r="14" spans="1:6" s="102" customFormat="1" ht="60" x14ac:dyDescent="0.2">
      <c r="A14" s="106" t="s">
        <v>234</v>
      </c>
      <c r="B14" s="107" t="s">
        <v>235</v>
      </c>
      <c r="C14" s="108">
        <v>2</v>
      </c>
      <c r="D14" s="4"/>
      <c r="E14" s="60"/>
      <c r="F14" s="60"/>
    </row>
    <row r="15" spans="1:6" s="102" customFormat="1" ht="35.25" customHeight="1" x14ac:dyDescent="0.2">
      <c r="A15" s="109"/>
      <c r="B15" s="110" t="s">
        <v>236</v>
      </c>
      <c r="C15" s="108">
        <v>3</v>
      </c>
      <c r="D15" s="4"/>
      <c r="E15" s="41"/>
      <c r="F15" s="41"/>
    </row>
    <row r="16" spans="1:6" s="102" customFormat="1" x14ac:dyDescent="0.2">
      <c r="A16" s="109"/>
      <c r="B16" s="110" t="s">
        <v>237</v>
      </c>
      <c r="C16" s="108">
        <v>4</v>
      </c>
      <c r="D16" s="4"/>
      <c r="E16" s="43"/>
      <c r="F16" s="38"/>
    </row>
    <row r="17" spans="1:6" s="102" customFormat="1" ht="30" x14ac:dyDescent="0.2">
      <c r="A17" s="109"/>
      <c r="B17" s="110" t="s">
        <v>238</v>
      </c>
      <c r="C17" s="108">
        <v>5</v>
      </c>
      <c r="D17" s="4"/>
      <c r="E17" s="43"/>
      <c r="F17" s="38"/>
    </row>
    <row r="18" spans="1:6" s="102" customFormat="1" x14ac:dyDescent="0.2">
      <c r="A18" s="109"/>
      <c r="B18" s="110" t="s">
        <v>239</v>
      </c>
      <c r="C18" s="108">
        <v>6</v>
      </c>
      <c r="D18" s="4"/>
      <c r="E18" s="47"/>
      <c r="F18" s="47"/>
    </row>
    <row r="19" spans="1:6" s="102" customFormat="1" ht="45" x14ac:dyDescent="0.2">
      <c r="A19" s="109"/>
      <c r="B19" s="110" t="s">
        <v>240</v>
      </c>
      <c r="C19" s="108">
        <v>7</v>
      </c>
      <c r="D19" s="4"/>
      <c r="E19" s="86"/>
      <c r="F19" s="86"/>
    </row>
    <row r="20" spans="1:6" s="102" customFormat="1" ht="30" x14ac:dyDescent="0.2">
      <c r="A20" s="109"/>
      <c r="B20" s="110" t="s">
        <v>241</v>
      </c>
      <c r="C20" s="108">
        <v>8</v>
      </c>
      <c r="D20" s="4"/>
      <c r="E20" s="86"/>
      <c r="F20" s="86"/>
    </row>
    <row r="21" spans="1:6" s="102" customFormat="1" x14ac:dyDescent="0.2">
      <c r="A21" s="109"/>
      <c r="B21" s="110" t="s">
        <v>242</v>
      </c>
      <c r="C21" s="108">
        <v>9</v>
      </c>
      <c r="D21" s="4"/>
      <c r="E21" s="86"/>
      <c r="F21" s="86"/>
    </row>
    <row r="22" spans="1:6" s="102" customFormat="1" x14ac:dyDescent="0.2">
      <c r="A22" s="109"/>
      <c r="B22" s="110" t="s">
        <v>243</v>
      </c>
      <c r="C22" s="108">
        <v>10</v>
      </c>
      <c r="D22" s="4"/>
      <c r="E22" s="86"/>
      <c r="F22" s="86"/>
    </row>
    <row r="23" spans="1:6" s="102" customFormat="1" x14ac:dyDescent="0.2">
      <c r="A23" s="109"/>
      <c r="B23" s="110" t="s">
        <v>244</v>
      </c>
      <c r="C23" s="108">
        <v>11</v>
      </c>
      <c r="D23" s="4"/>
      <c r="E23" s="86"/>
      <c r="F23" s="86"/>
    </row>
    <row r="24" spans="1:6" s="102" customFormat="1" x14ac:dyDescent="0.2">
      <c r="A24" s="109"/>
      <c r="B24" s="110" t="s">
        <v>245</v>
      </c>
      <c r="C24" s="108">
        <v>12</v>
      </c>
      <c r="D24" s="4"/>
      <c r="E24" s="86"/>
      <c r="F24" s="86"/>
    </row>
    <row r="25" spans="1:6" s="102" customFormat="1" x14ac:dyDescent="0.2">
      <c r="A25" s="109"/>
      <c r="B25" s="110" t="s">
        <v>246</v>
      </c>
      <c r="C25" s="108">
        <v>13</v>
      </c>
      <c r="D25" s="4"/>
      <c r="E25" s="86"/>
      <c r="F25" s="86"/>
    </row>
    <row r="26" spans="1:6" s="102" customFormat="1" x14ac:dyDescent="0.2">
      <c r="A26" s="109"/>
      <c r="B26" s="110" t="s">
        <v>247</v>
      </c>
      <c r="C26" s="108">
        <v>14</v>
      </c>
      <c r="D26" s="4"/>
      <c r="E26" s="86"/>
      <c r="F26" s="86"/>
    </row>
    <row r="27" spans="1:6" s="102" customFormat="1" ht="30" x14ac:dyDescent="0.2">
      <c r="A27" s="109"/>
      <c r="B27" s="110" t="s">
        <v>248</v>
      </c>
      <c r="C27" s="108">
        <v>15</v>
      </c>
      <c r="D27" s="4"/>
      <c r="E27" s="86"/>
      <c r="F27" s="86"/>
    </row>
    <row r="28" spans="1:6" s="102" customFormat="1" ht="75" x14ac:dyDescent="0.2">
      <c r="A28" s="109"/>
      <c r="B28" s="110" t="s">
        <v>249</v>
      </c>
      <c r="C28" s="108">
        <v>16</v>
      </c>
      <c r="D28" s="4"/>
      <c r="E28" s="86"/>
      <c r="F28" s="86"/>
    </row>
    <row r="29" spans="1:6" s="102" customFormat="1" ht="60" x14ac:dyDescent="0.2">
      <c r="A29" s="109"/>
      <c r="B29" s="110" t="s">
        <v>250</v>
      </c>
      <c r="C29" s="108">
        <v>17</v>
      </c>
      <c r="D29" s="4"/>
      <c r="E29" s="86"/>
      <c r="F29" s="86"/>
    </row>
    <row r="30" spans="1:6" s="102" customFormat="1" x14ac:dyDescent="0.2">
      <c r="A30" s="109"/>
      <c r="B30" s="110" t="s">
        <v>251</v>
      </c>
      <c r="C30" s="108">
        <v>18</v>
      </c>
      <c r="D30" s="4"/>
      <c r="E30" s="86"/>
      <c r="F30" s="86"/>
    </row>
    <row r="31" spans="1:6" s="102" customFormat="1" ht="30" x14ac:dyDescent="0.2">
      <c r="A31" s="109"/>
      <c r="B31" s="110" t="s">
        <v>252</v>
      </c>
      <c r="C31" s="108">
        <v>19</v>
      </c>
      <c r="D31" s="4"/>
      <c r="E31" s="86"/>
      <c r="F31" s="86"/>
    </row>
    <row r="32" spans="1:6" s="102" customFormat="1" ht="30" x14ac:dyDescent="0.2">
      <c r="A32" s="109"/>
      <c r="B32" s="110" t="s">
        <v>253</v>
      </c>
      <c r="C32" s="108">
        <v>20</v>
      </c>
      <c r="D32" s="4"/>
      <c r="E32" s="86"/>
      <c r="F32" s="86"/>
    </row>
    <row r="33" spans="1:6" s="102" customFormat="1" ht="30" x14ac:dyDescent="0.2">
      <c r="A33" s="109"/>
      <c r="B33" s="110" t="s">
        <v>254</v>
      </c>
      <c r="C33" s="108">
        <v>21</v>
      </c>
      <c r="D33" s="4"/>
      <c r="E33" s="86"/>
      <c r="F33" s="86"/>
    </row>
    <row r="34" spans="1:6" s="102" customFormat="1" x14ac:dyDescent="0.2">
      <c r="A34" s="109"/>
      <c r="B34" s="110" t="s">
        <v>255</v>
      </c>
      <c r="C34" s="108">
        <v>22</v>
      </c>
      <c r="D34" s="4"/>
      <c r="E34" s="86"/>
      <c r="F34" s="86"/>
    </row>
    <row r="35" spans="1:6" s="102" customFormat="1" x14ac:dyDescent="0.2">
      <c r="A35" s="109"/>
      <c r="B35" s="110" t="s">
        <v>256</v>
      </c>
      <c r="C35" s="108">
        <v>23</v>
      </c>
      <c r="D35" s="4"/>
      <c r="E35" s="86"/>
      <c r="F35" s="86"/>
    </row>
    <row r="36" spans="1:6" s="102" customFormat="1" x14ac:dyDescent="0.2">
      <c r="A36" s="109"/>
      <c r="B36" s="110" t="s">
        <v>257</v>
      </c>
      <c r="C36" s="108">
        <v>24</v>
      </c>
      <c r="D36" s="4"/>
      <c r="E36" s="86"/>
      <c r="F36" s="86"/>
    </row>
    <row r="37" spans="1:6" s="102" customFormat="1" x14ac:dyDescent="0.2">
      <c r="A37" s="109"/>
      <c r="B37" s="110" t="s">
        <v>258</v>
      </c>
      <c r="C37" s="108">
        <v>25</v>
      </c>
      <c r="D37" s="4"/>
      <c r="E37" s="86"/>
      <c r="F37" s="86"/>
    </row>
    <row r="38" spans="1:6" s="102" customFormat="1" x14ac:dyDescent="0.2">
      <c r="A38" s="109"/>
      <c r="B38" s="110" t="s">
        <v>259</v>
      </c>
      <c r="C38" s="108">
        <v>26</v>
      </c>
      <c r="D38" s="4"/>
      <c r="E38" s="86"/>
      <c r="F38" s="86"/>
    </row>
    <row r="39" spans="1:6" s="102" customFormat="1" ht="60" x14ac:dyDescent="0.2">
      <c r="A39" s="109"/>
      <c r="B39" s="110" t="s">
        <v>260</v>
      </c>
      <c r="C39" s="108">
        <v>27</v>
      </c>
      <c r="D39" s="4"/>
      <c r="E39" s="86"/>
      <c r="F39" s="86"/>
    </row>
    <row r="40" spans="1:6" s="102" customFormat="1" ht="45" x14ac:dyDescent="0.2">
      <c r="A40" s="109"/>
      <c r="B40" s="110" t="s">
        <v>261</v>
      </c>
      <c r="C40" s="108">
        <v>28</v>
      </c>
      <c r="D40" s="4"/>
      <c r="E40" s="86"/>
      <c r="F40" s="86"/>
    </row>
    <row r="41" spans="1:6" s="102" customFormat="1" ht="45" x14ac:dyDescent="0.2">
      <c r="A41" s="109"/>
      <c r="B41" s="110" t="s">
        <v>262</v>
      </c>
      <c r="C41" s="108">
        <v>29</v>
      </c>
      <c r="D41" s="4"/>
      <c r="E41" s="86"/>
      <c r="F41" s="86"/>
    </row>
    <row r="42" spans="1:6" s="102" customFormat="1" ht="30" x14ac:dyDescent="0.2">
      <c r="A42" s="109"/>
      <c r="B42" s="110" t="s">
        <v>263</v>
      </c>
      <c r="C42" s="108">
        <v>30</v>
      </c>
      <c r="D42" s="4"/>
      <c r="E42" s="86"/>
      <c r="F42" s="86"/>
    </row>
    <row r="43" spans="1:6" s="102" customFormat="1" ht="45" x14ac:dyDescent="0.2">
      <c r="A43" s="109"/>
      <c r="B43" s="110" t="s">
        <v>264</v>
      </c>
      <c r="C43" s="108">
        <v>31</v>
      </c>
      <c r="D43" s="4"/>
      <c r="E43" s="86"/>
      <c r="F43" s="86"/>
    </row>
    <row r="44" spans="1:6" s="102" customFormat="1" ht="30" x14ac:dyDescent="0.2">
      <c r="A44" s="109"/>
      <c r="B44" s="110" t="s">
        <v>265</v>
      </c>
      <c r="C44" s="108">
        <v>32</v>
      </c>
      <c r="D44" s="4"/>
      <c r="E44" s="86"/>
      <c r="F44" s="86"/>
    </row>
    <row r="45" spans="1:6" s="102" customFormat="1" ht="30" x14ac:dyDescent="0.2">
      <c r="A45" s="109"/>
      <c r="B45" s="110" t="s">
        <v>266</v>
      </c>
      <c r="C45" s="108">
        <v>33</v>
      </c>
      <c r="D45" s="4"/>
      <c r="E45" s="86"/>
      <c r="F45" s="86"/>
    </row>
    <row r="46" spans="1:6" s="102" customFormat="1" ht="60" x14ac:dyDescent="0.2">
      <c r="A46" s="109"/>
      <c r="B46" s="111" t="s">
        <v>267</v>
      </c>
      <c r="C46" s="108">
        <v>34</v>
      </c>
      <c r="D46" s="4"/>
      <c r="E46" s="86"/>
      <c r="F46" s="86"/>
    </row>
    <row r="47" spans="1:6" s="102" customFormat="1" ht="45" x14ac:dyDescent="0.2">
      <c r="A47" s="109"/>
      <c r="B47" s="111" t="s">
        <v>268</v>
      </c>
      <c r="C47" s="108">
        <v>35</v>
      </c>
      <c r="D47" s="4"/>
      <c r="E47" s="86"/>
      <c r="F47" s="86"/>
    </row>
    <row r="48" spans="1:6" s="102" customFormat="1" ht="30" x14ac:dyDescent="0.2">
      <c r="A48" s="109"/>
      <c r="B48" s="110" t="s">
        <v>269</v>
      </c>
      <c r="C48" s="108">
        <v>36</v>
      </c>
      <c r="D48" s="4"/>
      <c r="E48" s="86"/>
      <c r="F48" s="86"/>
    </row>
    <row r="49" spans="1:9" s="102" customFormat="1" ht="45" x14ac:dyDescent="0.2">
      <c r="A49" s="109"/>
      <c r="B49" s="110" t="s">
        <v>270</v>
      </c>
      <c r="C49" s="108">
        <v>37</v>
      </c>
      <c r="D49" s="4"/>
      <c r="E49" s="86"/>
      <c r="F49" s="86"/>
    </row>
    <row r="50" spans="1:9" s="102" customFormat="1" x14ac:dyDescent="0.2">
      <c r="A50" s="109"/>
      <c r="B50" s="110" t="s">
        <v>271</v>
      </c>
      <c r="C50" s="108">
        <v>38</v>
      </c>
      <c r="D50" s="4"/>
      <c r="E50" s="86"/>
      <c r="F50" s="86"/>
    </row>
    <row r="51" spans="1:9" s="102" customFormat="1" ht="30" x14ac:dyDescent="0.2">
      <c r="A51" s="109"/>
      <c r="B51" s="110" t="s">
        <v>272</v>
      </c>
      <c r="C51" s="108">
        <v>39</v>
      </c>
      <c r="D51" s="4"/>
      <c r="E51" s="86"/>
      <c r="F51" s="86"/>
    </row>
    <row r="52" spans="1:9" s="102" customFormat="1" x14ac:dyDescent="0.2">
      <c r="A52" s="109"/>
      <c r="B52" s="110" t="s">
        <v>273</v>
      </c>
      <c r="C52" s="108">
        <v>40</v>
      </c>
      <c r="D52" s="4"/>
      <c r="E52" s="86"/>
      <c r="F52" s="86"/>
    </row>
    <row r="53" spans="1:9" s="102" customFormat="1" x14ac:dyDescent="0.2">
      <c r="A53" s="109"/>
      <c r="B53" s="110" t="s">
        <v>274</v>
      </c>
      <c r="C53" s="108">
        <v>41</v>
      </c>
      <c r="D53" s="4"/>
      <c r="E53" s="86"/>
      <c r="F53" s="86"/>
    </row>
    <row r="54" spans="1:9" s="102" customFormat="1" ht="30" x14ac:dyDescent="0.2">
      <c r="A54" s="109"/>
      <c r="B54" s="110" t="s">
        <v>275</v>
      </c>
      <c r="C54" s="108">
        <v>42</v>
      </c>
      <c r="D54" s="4"/>
      <c r="E54" s="86"/>
      <c r="F54" s="86"/>
    </row>
    <row r="55" spans="1:9" s="102" customFormat="1" ht="30" x14ac:dyDescent="0.2">
      <c r="A55" s="109"/>
      <c r="B55" s="110" t="s">
        <v>276</v>
      </c>
      <c r="C55" s="108">
        <v>43</v>
      </c>
      <c r="D55" s="4"/>
      <c r="E55" s="86"/>
      <c r="F55" s="86"/>
    </row>
    <row r="56" spans="1:9" s="102" customFormat="1" x14ac:dyDescent="0.2">
      <c r="A56" s="112"/>
      <c r="B56" s="110" t="s">
        <v>130</v>
      </c>
      <c r="C56" s="108">
        <v>44</v>
      </c>
      <c r="D56" s="4"/>
      <c r="E56" s="86"/>
      <c r="F56" s="86"/>
    </row>
    <row r="57" spans="1:9" ht="10.5" customHeight="1" x14ac:dyDescent="0.25">
      <c r="A57" s="87"/>
    </row>
    <row r="58" spans="1:9" s="38" customFormat="1" ht="24" customHeight="1" x14ac:dyDescent="0.2">
      <c r="B58" s="39" t="s">
        <v>288</v>
      </c>
      <c r="C58" s="60"/>
      <c r="D58" s="60"/>
      <c r="E58" s="86"/>
      <c r="F58" s="86"/>
      <c r="G58" s="39"/>
    </row>
    <row r="59" spans="1:9" s="38" customFormat="1" ht="21" customHeight="1" x14ac:dyDescent="0.2">
      <c r="B59" s="42" t="s">
        <v>307</v>
      </c>
      <c r="C59" s="44" t="str">
        <f>+Balance!C74</f>
        <v>...............................................</v>
      </c>
      <c r="D59" s="44"/>
      <c r="E59" s="86"/>
      <c r="F59" s="86"/>
      <c r="H59" s="44"/>
      <c r="I59" s="44"/>
    </row>
    <row r="60" spans="1:9" s="38" customFormat="1" ht="21" customHeight="1" x14ac:dyDescent="0.25">
      <c r="B60" s="45" t="s">
        <v>308</v>
      </c>
      <c r="C60" s="44" t="str">
        <f>+Balance!C75</f>
        <v>...............................................</v>
      </c>
      <c r="D60" s="44"/>
      <c r="E60" s="86"/>
      <c r="F60" s="86"/>
      <c r="H60" s="46"/>
      <c r="I60" s="46"/>
    </row>
    <row r="61" spans="1:9" s="38" customFormat="1" x14ac:dyDescent="0.2">
      <c r="B61" s="47" t="s">
        <v>290</v>
      </c>
      <c r="C61" s="41"/>
      <c r="D61" s="47"/>
      <c r="E61" s="86"/>
      <c r="F61" s="86"/>
    </row>
    <row r="62" spans="1:9" s="38" customFormat="1" x14ac:dyDescent="0.2">
      <c r="B62" s="47"/>
      <c r="C62" s="41"/>
      <c r="D62" s="47"/>
      <c r="E62" s="86"/>
      <c r="F62" s="86"/>
    </row>
  </sheetData>
  <sheetProtection algorithmName="SHA-512" hashValue="CVa49w427g+6PVKYlGza8YmpMaYw5Syx5dUbaP5Pfs6f29wtzH6K00/tPk94eNI5f2Urr5oLpwsaDv9P9fACIw==" saltValue="0HANHUGXOdwWOh0zOcsLKQ==" spinCount="100000" sheet="1" selectLockedCells="1"/>
  <mergeCells count="17">
    <mergeCell ref="H59:I59"/>
    <mergeCell ref="A12:B12"/>
    <mergeCell ref="A11:D11"/>
    <mergeCell ref="C7:D7"/>
    <mergeCell ref="H60:I60"/>
    <mergeCell ref="A13:B13"/>
    <mergeCell ref="A14:A56"/>
    <mergeCell ref="C59:D59"/>
    <mergeCell ref="C60:D60"/>
    <mergeCell ref="C8:D8"/>
    <mergeCell ref="C9:D9"/>
    <mergeCell ref="C10:D10"/>
    <mergeCell ref="A2:D2"/>
    <mergeCell ref="A1:D1"/>
    <mergeCell ref="A4:D4"/>
    <mergeCell ref="A5:D5"/>
    <mergeCell ref="A6:D6"/>
  </mergeCells>
  <pageMargins left="0.23622047244094499" right="0.23622047244094499" top="0.39370078740157499" bottom="0.39370078740157499" header="0.31496062992126" footer="0.31496062992126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</vt:lpstr>
      <vt:lpstr>Income statement</vt:lpstr>
      <vt:lpstr>Statement of equity</vt:lpstr>
      <vt:lpstr>Statement of cash flow</vt:lpstr>
      <vt:lpstr>Disclosure of VAT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Dulguun Boldbaatar</cp:lastModifiedBy>
  <cp:lastPrinted>2014-12-02T03:30:00Z</cp:lastPrinted>
  <dcterms:created xsi:type="dcterms:W3CDTF">2005-12-29T02:17:34Z</dcterms:created>
  <dcterms:modified xsi:type="dcterms:W3CDTF">2023-05-19T08:35:46Z</dcterms:modified>
</cp:coreProperties>
</file>