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9CAE3C5E-739D-4734-8299-53385CD0A55B}" xr6:coauthVersionLast="47" xr6:coauthVersionMax="47" xr10:uidLastSave="{00000000-0000-0000-0000-000000000000}"/>
  <workbookProtection workbookAlgorithmName="SHA-512" workbookHashValue="F9Qb+e0QQfvkDCzKFw5JqupQJETE1tYPU3y6G2O65ngiZOQ8W5QkafihK/HoaYlUhjSWz2BdwrBOvSPLEeO/Cw==" workbookSaltValue="Es/3AVU1Px7MEu+CPcHB5Q==" workbookSpinCount="100000" lockStructure="1"/>
  <bookViews>
    <workbookView xWindow="-120" yWindow="-120" windowWidth="29040" windowHeight="15840" activeTab="7" xr2:uid="{00000000-000D-0000-FFFF-FFFF00000000}"/>
  </bookViews>
  <sheets>
    <sheet name="i04d4a" sheetId="10" r:id="rId1"/>
    <sheet name="i04d4b" sheetId="11" r:id="rId2"/>
    <sheet name="i04d4c" sheetId="12" r:id="rId3"/>
    <sheet name="i04d4d" sheetId="13" r:id="rId4"/>
    <sheet name="i04134" sheetId="2" r:id="rId5"/>
    <sheet name="i04135a" sheetId="3" r:id="rId6"/>
    <sheet name="i04135b" sheetId="14" r:id="rId7"/>
    <sheet name="i04136" sheetId="4" r:id="rId8"/>
  </sheets>
  <definedNames>
    <definedName name="_xlnm.Print_Titles" localSheetId="0">i04d4a!$6:$6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2" l="1"/>
  <c r="I17" i="12" s="1"/>
  <c r="K12" i="3"/>
  <c r="J14" i="3"/>
  <c r="J15" i="3"/>
  <c r="J16" i="3"/>
  <c r="J12" i="3" s="1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13" i="3"/>
  <c r="I12" i="3"/>
  <c r="H12" i="3"/>
  <c r="G12" i="3"/>
  <c r="F12" i="3"/>
  <c r="E12" i="3"/>
  <c r="D12" i="3"/>
  <c r="C12" i="3"/>
  <c r="D35" i="2"/>
  <c r="J32" i="14"/>
  <c r="K32" i="14" s="1"/>
  <c r="K12" i="14" s="1"/>
  <c r="K33" i="14" s="1"/>
  <c r="C60" i="10"/>
  <c r="D60" i="10"/>
  <c r="C49" i="13"/>
  <c r="C7" i="13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12" i="4"/>
  <c r="H12" i="14"/>
  <c r="E12" i="14"/>
  <c r="F12" i="14"/>
  <c r="G12" i="14"/>
  <c r="I12" i="14"/>
  <c r="C12" i="14"/>
  <c r="C33" i="14" s="1"/>
  <c r="F43" i="14"/>
  <c r="D43" i="14"/>
  <c r="B43" i="14"/>
  <c r="F41" i="14"/>
  <c r="D41" i="14"/>
  <c r="B41" i="14"/>
  <c r="F39" i="14"/>
  <c r="D39" i="14"/>
  <c r="B39" i="14"/>
  <c r="B37" i="14"/>
  <c r="B35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 s="1"/>
  <c r="J33" i="14" s="1"/>
  <c r="I6" i="14"/>
  <c r="A6" i="14"/>
  <c r="D49" i="13"/>
  <c r="D44" i="13"/>
  <c r="C44" i="13"/>
  <c r="D35" i="13"/>
  <c r="C35" i="13"/>
  <c r="D26" i="13"/>
  <c r="C26" i="13"/>
  <c r="E43" i="4"/>
  <c r="E44" i="4"/>
  <c r="F43" i="4"/>
  <c r="F45" i="4" s="1"/>
  <c r="F44" i="4"/>
  <c r="G43" i="4"/>
  <c r="G45" i="4" s="1"/>
  <c r="H43" i="4"/>
  <c r="H44" i="4"/>
  <c r="I43" i="4"/>
  <c r="J43" i="4"/>
  <c r="K43" i="4"/>
  <c r="K45" i="4" s="1"/>
  <c r="L43" i="4"/>
  <c r="M43" i="4"/>
  <c r="N43" i="4"/>
  <c r="N45" i="4" s="1"/>
  <c r="O43" i="4"/>
  <c r="D43" i="4"/>
  <c r="C13" i="4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J7" i="4"/>
  <c r="A7" i="4"/>
  <c r="B54" i="4"/>
  <c r="D54" i="4"/>
  <c r="F54" i="4"/>
  <c r="B48" i="4"/>
  <c r="B50" i="4"/>
  <c r="D50" i="4"/>
  <c r="F50" i="4"/>
  <c r="B52" i="4"/>
  <c r="D52" i="4"/>
  <c r="F52" i="4"/>
  <c r="B46" i="4"/>
  <c r="I6" i="3"/>
  <c r="A6" i="3"/>
  <c r="B38" i="3"/>
  <c r="B40" i="3"/>
  <c r="D40" i="3"/>
  <c r="F40" i="3"/>
  <c r="B42" i="3"/>
  <c r="D42" i="3"/>
  <c r="F42" i="3"/>
  <c r="B44" i="3"/>
  <c r="D44" i="3"/>
  <c r="F44" i="3"/>
  <c r="B36" i="3"/>
  <c r="E35" i="2"/>
  <c r="F35" i="2"/>
  <c r="J45" i="4" s="1"/>
  <c r="G35" i="2"/>
  <c r="H35" i="2"/>
  <c r="I35" i="2"/>
  <c r="M45" i="4"/>
  <c r="C41" i="2"/>
  <c r="B39" i="2"/>
  <c r="B41" i="2"/>
  <c r="E41" i="2"/>
  <c r="B43" i="2"/>
  <c r="C43" i="2"/>
  <c r="E43" i="2"/>
  <c r="B45" i="2"/>
  <c r="C45" i="2"/>
  <c r="E45" i="2"/>
  <c r="B37" i="2"/>
  <c r="F7" i="2"/>
  <c r="A7" i="2"/>
  <c r="B62" i="13"/>
  <c r="B64" i="13"/>
  <c r="C64" i="13"/>
  <c r="D64" i="13"/>
  <c r="B66" i="13"/>
  <c r="C66" i="13"/>
  <c r="D66" i="13"/>
  <c r="B68" i="13"/>
  <c r="C68" i="13"/>
  <c r="D68" i="13"/>
  <c r="B60" i="13"/>
  <c r="C14" i="13"/>
  <c r="C24" i="13"/>
  <c r="B28" i="12"/>
  <c r="B30" i="12"/>
  <c r="C30" i="12"/>
  <c r="D30" i="12"/>
  <c r="B32" i="12"/>
  <c r="C32" i="12"/>
  <c r="D32" i="12"/>
  <c r="B34" i="12"/>
  <c r="C34" i="12"/>
  <c r="D34" i="12"/>
  <c r="B26" i="12"/>
  <c r="J3" i="12"/>
  <c r="B38" i="11"/>
  <c r="B40" i="11"/>
  <c r="C40" i="11"/>
  <c r="D40" i="11"/>
  <c r="B42" i="11"/>
  <c r="C42" i="11"/>
  <c r="D42" i="11"/>
  <c r="B44" i="11"/>
  <c r="C44" i="11"/>
  <c r="D44" i="11"/>
  <c r="B36" i="11"/>
  <c r="D6" i="11"/>
  <c r="D5" i="13" s="1"/>
  <c r="C6" i="11"/>
  <c r="C5" i="13" s="1"/>
  <c r="D4" i="11"/>
  <c r="A4" i="11"/>
  <c r="C29" i="11"/>
  <c r="C9" i="11"/>
  <c r="C24" i="11"/>
  <c r="C26" i="11" s="1"/>
  <c r="C28" i="11" s="1"/>
  <c r="D14" i="13"/>
  <c r="D7" i="13"/>
  <c r="D24" i="13" s="1"/>
  <c r="D56" i="13" s="1"/>
  <c r="D3" i="13"/>
  <c r="A3" i="13"/>
  <c r="J22" i="12"/>
  <c r="J21" i="12"/>
  <c r="J20" i="12"/>
  <c r="J19" i="12"/>
  <c r="J16" i="12"/>
  <c r="J14" i="12"/>
  <c r="J13" i="12"/>
  <c r="J12" i="12"/>
  <c r="J11" i="12"/>
  <c r="J10" i="12"/>
  <c r="H9" i="12"/>
  <c r="H15" i="12" s="1"/>
  <c r="H17" i="12" s="1"/>
  <c r="H23" i="12" s="1"/>
  <c r="G9" i="12"/>
  <c r="G15" i="12" s="1"/>
  <c r="G17" i="12" s="1"/>
  <c r="G23" i="12" s="1"/>
  <c r="F9" i="12"/>
  <c r="F15" i="12" s="1"/>
  <c r="F17" i="12" s="1"/>
  <c r="F23" i="12" s="1"/>
  <c r="E9" i="12"/>
  <c r="E15" i="12" s="1"/>
  <c r="E17" i="12" s="1"/>
  <c r="E23" i="12" s="1"/>
  <c r="D9" i="12"/>
  <c r="D15" i="12" s="1"/>
  <c r="D17" i="12" s="1"/>
  <c r="D23" i="12" s="1"/>
  <c r="J8" i="12"/>
  <c r="A3" i="12"/>
  <c r="D29" i="11"/>
  <c r="D9" i="11"/>
  <c r="D24" i="11" s="1"/>
  <c r="D26" i="11" s="1"/>
  <c r="D28" i="11" s="1"/>
  <c r="I9" i="12"/>
  <c r="C48" i="10"/>
  <c r="D48" i="10"/>
  <c r="D42" i="10"/>
  <c r="D49" i="10" s="1"/>
  <c r="D61" i="10" s="1"/>
  <c r="C42" i="10"/>
  <c r="C49" i="10"/>
  <c r="C61" i="10" s="1"/>
  <c r="D27" i="10"/>
  <c r="C27" i="10"/>
  <c r="C28" i="10" s="1"/>
  <c r="C62" i="10" s="1"/>
  <c r="D17" i="10"/>
  <c r="D28" i="10" s="1"/>
  <c r="C17" i="10"/>
  <c r="E11" i="4"/>
  <c r="F11" i="4"/>
  <c r="G11" i="4"/>
  <c r="H11" i="4" s="1"/>
  <c r="I11" i="4" s="1"/>
  <c r="J11" i="4" s="1"/>
  <c r="K11" i="4" s="1"/>
  <c r="L11" i="4" s="1"/>
  <c r="M11" i="4" s="1"/>
  <c r="N11" i="4" s="1"/>
  <c r="O11" i="4" s="1"/>
  <c r="J7" i="12"/>
  <c r="C9" i="12"/>
  <c r="C15" i="12" s="1"/>
  <c r="E45" i="4"/>
  <c r="D12" i="14"/>
  <c r="M44" i="4"/>
  <c r="H45" i="4"/>
  <c r="G44" i="4"/>
  <c r="C42" i="13"/>
  <c r="C56" i="13" s="1"/>
  <c r="C58" i="13" s="1"/>
  <c r="D55" i="13"/>
  <c r="C55" i="13"/>
  <c r="D42" i="13"/>
  <c r="I44" i="4"/>
  <c r="I45" i="4"/>
  <c r="E28" i="11" l="1"/>
  <c r="C33" i="11"/>
  <c r="C59" i="13"/>
  <c r="D57" i="13"/>
  <c r="D58" i="13" s="1"/>
  <c r="C60" i="13"/>
  <c r="F25" i="12"/>
  <c r="F24" i="12"/>
  <c r="D45" i="4"/>
  <c r="D44" i="4"/>
  <c r="D62" i="10"/>
  <c r="C63" i="10"/>
  <c r="H24" i="12"/>
  <c r="H25" i="12"/>
  <c r="G25" i="12"/>
  <c r="G24" i="12"/>
  <c r="E25" i="12"/>
  <c r="E24" i="12"/>
  <c r="D63" i="10"/>
  <c r="F28" i="11"/>
  <c r="I18" i="12"/>
  <c r="J18" i="12" s="1"/>
  <c r="D33" i="11"/>
  <c r="D24" i="12"/>
  <c r="D25" i="12"/>
  <c r="J15" i="12"/>
  <c r="C17" i="12"/>
  <c r="I23" i="12"/>
  <c r="J9" i="12"/>
  <c r="D59" i="13" l="1"/>
  <c r="D60" i="13"/>
  <c r="I25" i="12"/>
  <c r="I24" i="12"/>
  <c r="C23" i="12"/>
  <c r="J17" i="12"/>
  <c r="C25" i="12" l="1"/>
  <c r="J23" i="12"/>
  <c r="C24" i="12"/>
  <c r="J25" i="12" l="1"/>
  <c r="J24" i="12"/>
</calcChain>
</file>

<file path=xl/sharedStrings.xml><?xml version="1.0" encoding="utf-8"?>
<sst xmlns="http://schemas.openxmlformats.org/spreadsheetml/2006/main" count="457" uniqueCount="342">
  <si>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34 дүгээр хавсралт</t>
  </si>
  <si>
    <t>МАЯГТ СЗХ04134. ДААТГАЛЫН ЗУУЧЛАГЧ КОМПАНИЙН ОРЛОГЫН ДЭЛГЭРЭНГҮЙ ТАЙЛАН</t>
  </si>
  <si>
    <t>(төгрөгөөр)</t>
  </si>
  <si>
    <t>№</t>
  </si>
  <si>
    <t>Үзүүлэлт</t>
  </si>
  <si>
    <t>Мөрийн дугаар</t>
  </si>
  <si>
    <t>Зуучилсан даатгалын үнэлгээ</t>
  </si>
  <si>
    <t>Зуучилсан даатгалын хураамжийн орлого</t>
  </si>
  <si>
    <t>Зуучилсан даатгалын гэрээний тоо</t>
  </si>
  <si>
    <t>Даатгалын зуучлалын шимтгэлийн орлого</t>
  </si>
  <si>
    <t>Хувь хүн</t>
  </si>
  <si>
    <t>Хуулийн этгээд</t>
  </si>
  <si>
    <t>Үүнд: хамрагдсан даатгалын зүйлийн тоо</t>
  </si>
  <si>
    <t>А</t>
  </si>
  <si>
    <t>Б</t>
  </si>
  <si>
    <t>В</t>
  </si>
  <si>
    <t>1. Сайн дурын даатгал</t>
  </si>
  <si>
    <t>1.1.Гэнэтийн осол, эмчилгээний зардлын даатгал</t>
  </si>
  <si>
    <t>1.2.Хөрөнгийн даатгал</t>
  </si>
  <si>
    <t>1.3.Автотээврийн хэрэгслийн даатгал</t>
  </si>
  <si>
    <t>1.4.Ачааны даатгал</t>
  </si>
  <si>
    <t>1.5.Барилга угсралтын даатгал</t>
  </si>
  <si>
    <t>1.6.Газар тариалангийн даатгал</t>
  </si>
  <si>
    <t>1.7.Мал амьтдын даатгал</t>
  </si>
  <si>
    <t>1.8.Агаарын хөлгийн даатгал</t>
  </si>
  <si>
    <t>1.9.Авто тээврийн хэрэгслийн жолоочийн хариуцлагын даатгал</t>
  </si>
  <si>
    <t>1.10.Хариуцлагын даатгал</t>
  </si>
  <si>
    <t>1.11.Санхүүгийн даатгал</t>
  </si>
  <si>
    <t>1.12.Зээлийн даатгал</t>
  </si>
  <si>
    <t>1.13.Итгэлцлийн даатгал</t>
  </si>
  <si>
    <t>1.14.Төмөр замын болон усан замын тээврийн хэрэгслийн даатгал</t>
  </si>
  <si>
    <t>1.15.Төмөр замын эсхүл усан замын тээврийн хэрэгслийг өмчлөх, эзэмших ашиглахтай холбоотой хариуцлагын даатгал</t>
  </si>
  <si>
    <t>1.16.Агаарын хөлгийг өмчлөх, эзэмших, ашиглахтай холбоотой хариуцлагын даатгал</t>
  </si>
  <si>
    <t>1.17. Хугацаат амьдралын даатгал</t>
  </si>
  <si>
    <t>1.18. Насан туршийн даатгал</t>
  </si>
  <si>
    <t>1.19. Хуримтлалын даатгал</t>
  </si>
  <si>
    <t>1.20. Тэтгэврийн даатгал</t>
  </si>
  <si>
    <t>1.21. Эрүүл мэндийн даатгал</t>
  </si>
  <si>
    <t>1.22. Аннуити даатгал</t>
  </si>
  <si>
    <t>2. Албан журмын даатгал</t>
  </si>
  <si>
    <t>2.1. Жолоочийн хариуцлагын албан журмын даатгал</t>
  </si>
  <si>
    <t>Дүн (=мөр(1+2+..+23)</t>
  </si>
  <si>
    <t>МАЯГТ СЗХ04135. ДААТГАЛЫН ЗУУЧЛАГЧ КОМПАНИЙН ОРЛОГЫН ДЭЛГЭРЭНГҮЙ ТАЙЛАН, ХАРИЛЦАГЧ БҮРЭЭР</t>
  </si>
  <si>
    <t>Харилцагч даатгалын компани</t>
  </si>
  <si>
    <t>Даатгалын  үнэлгээний дүн</t>
  </si>
  <si>
    <t>Даатгалын хураамжийн орлого</t>
  </si>
  <si>
    <t>Даатгалын шимтгэлийн дүн</t>
  </si>
  <si>
    <t xml:space="preserve">Нийт </t>
  </si>
  <si>
    <t>Төрийн болон орон нутгийн өмчит хуулийн этгээд</t>
  </si>
  <si>
    <t>Үүнээс: Төрийн байгууллага, албан газар</t>
  </si>
  <si>
    <t>Хувьцаат компани</t>
  </si>
  <si>
    <t>Гадаадын хөрөнгө оруулалттай компани</t>
  </si>
  <si>
    <t>Бусад</t>
  </si>
  <si>
    <t>1.1</t>
  </si>
  <si>
    <t>1.2</t>
  </si>
  <si>
    <t>1.3</t>
  </si>
  <si>
    <t>1.4</t>
  </si>
  <si>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36 дугаар хавсралт</t>
  </si>
  <si>
    <t>МАЯГТ СЗХ04136. ДААТГАЛЫН ЗУУЧЛАГЧ КОМПАНИЙН САЛБАР, ТӨЛӨӨЛӨГЧИЙН ГАЗРЫН ДЭЛГЭРЭНГҮЙ ТАЙЛАН</t>
  </si>
  <si>
    <t>Салбар</t>
  </si>
  <si>
    <t>Нийт хөрөнгө</t>
  </si>
  <si>
    <t>Үүнээс:</t>
  </si>
  <si>
    <t>Бусад орлого</t>
  </si>
  <si>
    <t>Нийт ажиллагчдын тоо</t>
  </si>
  <si>
    <t>Мөнгөн хөрөнгө</t>
  </si>
  <si>
    <t>Хөрөнгө оруулалт</t>
  </si>
  <si>
    <t>Үндсэн хөрөнгө</t>
  </si>
  <si>
    <t>Үүнд: хамрагдсан хувь хүний тоо</t>
  </si>
  <si>
    <t>Төв компани</t>
  </si>
  <si>
    <t>Дүн (=мөр(1+2+..+7)</t>
  </si>
  <si>
    <t>ҮЗҮҮЛЭЛТ</t>
  </si>
  <si>
    <t>Өмч</t>
  </si>
  <si>
    <t>Халаасны хувьцаа</t>
  </si>
  <si>
    <t>Нэмж төлөгдсөн капитал</t>
  </si>
  <si>
    <t>Хөрөнгийн дахин үнэлгээний нэмэгдэл</t>
  </si>
  <si>
    <t>Гадаад валютын хөрвүүлэлтийн нөөц</t>
  </si>
  <si>
    <t>Эздийн өмчийн бусад хэсэг</t>
  </si>
  <si>
    <t>Хуримтлагдсан ашиг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</si>
  <si>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</si>
  <si>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</si>
  <si>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</si>
  <si>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</si>
  <si>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Бусад дэлгэрэнгүй орлого</t>
  </si>
  <si>
    <t>Өмчид гарсан өөрчлөлт</t>
  </si>
  <si>
    <t xml:space="preserve">Зарласан ногдол ашиг </t>
  </si>
  <si>
    <t>Дахин үнэлгээний нэмэгдлийн хэрэгжсэн дүн</t>
  </si>
  <si>
    <t>Үндсэн үйл ажиллагааны мөнгөн гүйлгээ</t>
  </si>
  <si>
    <t>Мөнгөн орлогын дүн (+)</t>
  </si>
  <si>
    <t>1.1.1</t>
  </si>
  <si>
    <t>1.1.2</t>
  </si>
  <si>
    <t>1.1.3</t>
  </si>
  <si>
    <t>Эрхийн шимтгэл, хураамж, төлбөрийн орлого</t>
  </si>
  <si>
    <t>1.1.4</t>
  </si>
  <si>
    <t>1.1.5</t>
  </si>
  <si>
    <t>Буцаан авсан албан татвар</t>
  </si>
  <si>
    <t>1.1.6</t>
  </si>
  <si>
    <t>Татаас, санхүүжилтийн орлого</t>
  </si>
  <si>
    <t>1.1.7</t>
  </si>
  <si>
    <t>Бусад мөнгөн орлого</t>
  </si>
  <si>
    <t>Мөнгөн зарлагын дүн (-)</t>
  </si>
  <si>
    <t>1.2.1</t>
  </si>
  <si>
    <t xml:space="preserve">Ажиллагчдад төлсөн </t>
  </si>
  <si>
    <t>1.2.2</t>
  </si>
  <si>
    <t>Нийгмийн даатгалын байгууллагад төлсөн</t>
  </si>
  <si>
    <t>1.2.3</t>
  </si>
  <si>
    <t>1.2.4</t>
  </si>
  <si>
    <t xml:space="preserve">Ашиглалтын зардалд төлсөн </t>
  </si>
  <si>
    <t>1.2.5</t>
  </si>
  <si>
    <t>1.2.6</t>
  </si>
  <si>
    <t>1.2.7</t>
  </si>
  <si>
    <t>1.2.8</t>
  </si>
  <si>
    <t>1.2.9</t>
  </si>
  <si>
    <t xml:space="preserve">Хүүний төлбөрт төлсөн </t>
  </si>
  <si>
    <t xml:space="preserve">Татварын байгууллагад төлсөн 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</si>
  <si>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</si>
  <si>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</si>
  <si>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</si>
  <si>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2.1.1</t>
  </si>
  <si>
    <t>Үндсэн хөрөнгө борлуулсны орлого</t>
  </si>
  <si>
    <t>2.1.2</t>
  </si>
  <si>
    <t>Биет бус хөрөнгө борлуулсны орлого</t>
  </si>
  <si>
    <t>Хөрөнгө оруулалт борлуулсны орлого</t>
  </si>
  <si>
    <t>Бусад урт хугацаат хөрөнгө борлуулсны орлого</t>
  </si>
  <si>
    <t>Хүлээн авсан хүүний орлого</t>
  </si>
  <si>
    <t>Хүлээн авсан ногдол ашиг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</si>
  <si>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</si>
  <si>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</si>
  <si>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Хөрөнгө оруулалт олж эзэмшихэд төлсөн 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</si>
  <si>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</si>
  <si>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</si>
  <si>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</si>
  <si>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</si>
  <si>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</si>
  <si>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Төрөл бүрийн хандив</t>
  </si>
  <si>
    <t>Зээл, өрийн үнэт цаасны төлбөрт төлсөн мөнгө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</si>
  <si>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</si>
  <si>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</si>
  <si>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</si>
  <si>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</si>
  <si>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</si>
  <si>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</si>
  <si>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 xml:space="preserve">                                                                                                                                                               /төгрөгөөр/</t>
  </si>
  <si>
    <t>ХӨРӨНГӨ</t>
  </si>
  <si>
    <t>Эргэлтийн хөрөнгө</t>
  </si>
  <si>
    <t>Мөнгө,түүнтэй адилтгах хөрөнгө</t>
  </si>
  <si>
    <t xml:space="preserve">Дансны авлага </t>
  </si>
  <si>
    <t>Татвар, НДШ – ийн авлага</t>
  </si>
  <si>
    <t>Бусад авлага</t>
  </si>
  <si>
    <t>Бусад санхүүгийн хөрөнгө</t>
  </si>
  <si>
    <t>Бараа материал</t>
  </si>
  <si>
    <t>Урьдчилж төлсөн зардал/тооцоо</t>
  </si>
  <si>
    <t>1.1.8</t>
  </si>
  <si>
    <t>Бусад эргэлтийн хөрөнгө</t>
  </si>
  <si>
    <t>1.1.9</t>
  </si>
  <si>
    <t>Эргэлтийн хөрөнгийн дүн</t>
  </si>
  <si>
    <t>Эргэлтийн бус хөрөнгө</t>
  </si>
  <si>
    <t>Биет бус хөрөнгө</t>
  </si>
  <si>
    <t>Биологийн хөрөнгө</t>
  </si>
  <si>
    <t>Урт хугацаат  хөрөнгө оруулалт</t>
  </si>
  <si>
    <t>Хайгуул ба үнэлгээний хөрөнгө</t>
  </si>
  <si>
    <t>Хойшлогдсон татварын хөрөнгө</t>
  </si>
  <si>
    <t>Хөрөнгө оруулалтын зориулалттай үл хөдлөх хөрөнгө</t>
  </si>
  <si>
    <t>Бусад эргэлтийн бус хөрөнгө</t>
  </si>
  <si>
    <t>Эргэлтийн бус хөрөнгийн дүн</t>
  </si>
  <si>
    <t>НИЙТ ХӨРӨНГИЙН ДҮН</t>
  </si>
  <si>
    <t>ӨР ТӨЛБӨР БА ЭЗДИЙН ӨМЧ</t>
  </si>
  <si>
    <t>Өр төлбөр</t>
  </si>
  <si>
    <t>Богино хугацаат өр төлбөр</t>
  </si>
  <si>
    <t>2.1.1.1</t>
  </si>
  <si>
    <t>Дансны өглөг</t>
  </si>
  <si>
    <t>2.1.1.2</t>
  </si>
  <si>
    <t>Цалингийн  өглөг</t>
  </si>
  <si>
    <t>2.1.1.3</t>
  </si>
  <si>
    <t>Татварын өр</t>
  </si>
  <si>
    <t>2.1.1.4</t>
  </si>
  <si>
    <t>НДШ - ийн  өглөг</t>
  </si>
  <si>
    <t>2.1.1.5</t>
  </si>
  <si>
    <t>Богино хугацаат зээл</t>
  </si>
  <si>
    <t>2.1.1.6</t>
  </si>
  <si>
    <t>Хүүний  өглөг</t>
  </si>
  <si>
    <t>2.1.1.7</t>
  </si>
  <si>
    <t>Ногдол ашгийн  өглөг</t>
  </si>
  <si>
    <t>2.1.1.8</t>
  </si>
  <si>
    <t>Урьдчилж орсон орлого</t>
  </si>
  <si>
    <t>2.1.1.9</t>
  </si>
  <si>
    <t>Нөөц  /өр төлбөр/</t>
  </si>
  <si>
    <t>2.1.1.10</t>
  </si>
  <si>
    <t>Бусад богино хугацаат өр төлбөр</t>
  </si>
  <si>
    <t>2.1.1.11</t>
  </si>
  <si>
    <t>Богино хугацаат өр төлбөрийн дүн</t>
  </si>
  <si>
    <t>Урт хугацаат өр төлбөр</t>
  </si>
  <si>
    <t>2.1.2.1</t>
  </si>
  <si>
    <t>Урт хугацаат зээл</t>
  </si>
  <si>
    <t>2.1.2.2</t>
  </si>
  <si>
    <t>Нөөц /өр төлбөр/</t>
  </si>
  <si>
    <t>2.1.2.3</t>
  </si>
  <si>
    <t xml:space="preserve">Хойшлогдсон татварын өр 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</si>
  <si>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</si>
  <si>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</si>
  <si>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</si>
  <si>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</si>
  <si>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</si>
  <si>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t>2.3.1</t>
  </si>
  <si>
    <t>Өмч: - хувийн</t>
  </si>
  <si>
    <t>2.3.2</t>
  </si>
  <si>
    <t>2.3.3</t>
  </si>
  <si>
    <t>2.3.4</t>
  </si>
  <si>
    <t>2.3.5</t>
  </si>
  <si>
    <t>2.3.6</t>
  </si>
  <si>
    <t>2.3.7</t>
  </si>
  <si>
    <t>2.3.8</t>
  </si>
  <si>
    <t>2.3.10</t>
  </si>
  <si>
    <t>Тайлангийн үеийн ашиг</t>
  </si>
  <si>
    <t>2.3.11</t>
  </si>
  <si>
    <t>Эздийн өмчийн дүн</t>
  </si>
  <si>
    <t>ӨР ТӨЛБӨР БА ЭЗДИЙН ӨМЧИЙН ДҮН</t>
  </si>
  <si>
    <t>Борлуулалтын орлого (цэвэр)</t>
  </si>
  <si>
    <t>Түрээсийн орлого</t>
  </si>
  <si>
    <t>Хүүний орлого</t>
  </si>
  <si>
    <t>Ногдол ашгийн орлого</t>
  </si>
  <si>
    <t>Эрхийн шимтгэлийн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</si>
  <si>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</si>
  <si>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</si>
  <si>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</si>
  <si>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</si>
  <si>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</si>
  <si>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</si>
  <si>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</si>
  <si>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</si>
  <si>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</si>
  <si>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Орлогын татварын зардал</t>
  </si>
  <si>
    <t>Татварын дараах ашиг (алдагдал)</t>
  </si>
  <si>
    <t xml:space="preserve">Зогсоосон үйл ажиллагааны татварын дараах ашиг (алдагдал) </t>
  </si>
  <si>
    <t>Тайлант үеийн цэвэр ашиг ( алдагдал)</t>
  </si>
  <si>
    <t>Хөрөнгийн дахин үнэлгээний нэмэгдлийн зөрүү</t>
  </si>
  <si>
    <t>Гадаад валютын хөрвүүлэлтийн зөрүү</t>
  </si>
  <si>
    <t xml:space="preserve">Бусад  олз (гарз) </t>
  </si>
  <si>
    <t>Орлогын нийт дүн</t>
  </si>
  <si>
    <t>Нэгж хувьцаанд ногдох суурь ашиг (алдагдал)</t>
  </si>
  <si>
    <t xml:space="preserve">             </t>
  </si>
  <si>
    <t>201   оны   -р сарын    -ний үлдэгдэл</t>
  </si>
  <si>
    <t>Тайлант үеийн цэвэр ашиг         (алдагдал)</t>
  </si>
  <si>
    <t>Бараа борлуулсан, үйлчилгээ үзүүлсний орлого</t>
  </si>
  <si>
    <t>Даатгалын нөхвөрөөс хүлээн авсан мөнгө</t>
  </si>
  <si>
    <t>Түлш шатахуун, тээврийн хөлс, сэлбэг хэрэгсэлдтөлсөн</t>
  </si>
  <si>
    <t>Бусдад олгосон зээл, мөнгөн   урьдчилгааны буцаан төлөлт</t>
  </si>
  <si>
    <t xml:space="preserve">Бусад урт хугацаат хөрөнгө олж эзэмшихэд төлсөн      </t>
  </si>
  <si>
    <t xml:space="preserve">Санхүүгийн түрээсийн өглөгт төлсөн  </t>
  </si>
  <si>
    <t xml:space="preserve">                                        </t>
  </si>
  <si>
    <r>
      <t xml:space="preserve"> </t>
    </r>
    <r>
      <rPr>
        <b/>
        <sz val="10"/>
        <rFont val="Times New Roman"/>
        <family val="1"/>
      </rPr>
      <t>Эздийн өмч</t>
    </r>
  </si>
  <si>
    <t>тамга тэмдэг</t>
  </si>
  <si>
    <t xml:space="preserve">ТАЙЛАН ГАРГАСАН:    </t>
  </si>
  <si>
    <t xml:space="preserve"> Гүйцэтгэх захирал</t>
  </si>
  <si>
    <t xml:space="preserve">/…………………./   </t>
  </si>
  <si>
    <t>/............................../</t>
  </si>
  <si>
    <t xml:space="preserve"> Ерөнхий нягтлан бодогч  </t>
  </si>
  <si>
    <t>.........................................................</t>
  </si>
  <si>
    <r>
      <t xml:space="preserve">Нийт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</si>
  <si>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r>
      <t xml:space="preserve">Татвар төлөхийн өмнөх 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</si>
  <si>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ДААТГАЛЫН ЗУУЧЛАГЧ КОМПАНИЙН САНХҮҮГИЙН БАЙДЛЫН ТАЙЛАН</t>
  </si>
  <si>
    <t>ДААТГАЛЫН ЗУУЧЛАГЧ КОМПАНИЙН ОРЛОГЫН ДЭЛГЭРЭНГҮЙ ТАЙЛАН</t>
  </si>
  <si>
    <t>ДААТГАЛЫН ЗУУЧЛАГЧ КОМПАНИЙН ӨМЧИЙН ӨӨРЧЛӨЛТИЙН ТАЙЛАН</t>
  </si>
  <si>
    <t>ДААТГАЛЫН ЗУУЧЛАГЧ КОМПАНИЙН МӨНГӨН ГҮЙЛГЭЭНИЙ ТАЙЛАН</t>
  </si>
  <si>
    <t>“Даатгагч болон даатгалын мэргэжлийн оролцогчийн санхүүгийн нэмэлт тайлангийн агуулга, маягтыг тогтоох журам”-ын 35 дугаар хавсралт</t>
  </si>
  <si>
    <t>Архангай</t>
  </si>
  <si>
    <t>Баян-Өлгий</t>
  </si>
  <si>
    <t>Булган</t>
  </si>
  <si>
    <t>Говь-Алтай</t>
  </si>
  <si>
    <t>Дорноговь</t>
  </si>
  <si>
    <t>Дорнод</t>
  </si>
  <si>
    <t>Дундговь</t>
  </si>
  <si>
    <t>Өвөрхангай</t>
  </si>
  <si>
    <t>Өмнөговь</t>
  </si>
  <si>
    <t>Сүхбаатар</t>
  </si>
  <si>
    <t>Сэлэнгэ</t>
  </si>
  <si>
    <t>Увс</t>
  </si>
  <si>
    <t>Хөвсгөл</t>
  </si>
  <si>
    <t>Хэнтий</t>
  </si>
  <si>
    <t>Орхон</t>
  </si>
  <si>
    <t>Говьсүмбэр</t>
  </si>
  <si>
    <t>Чингэлтэй дүүрэг</t>
  </si>
  <si>
    <t>Баянзүрх дүүрэг</t>
  </si>
  <si>
    <t>Баян-Хонгор</t>
  </si>
  <si>
    <t>Завхан</t>
  </si>
  <si>
    <t>Төв</t>
  </si>
  <si>
    <t>Ховд</t>
  </si>
  <si>
    <t>Дархан уул</t>
  </si>
  <si>
    <t>Сонгино хайрхан</t>
  </si>
  <si>
    <t>Хан-Уул дүүрэг</t>
  </si>
  <si>
    <t>Багануур дүүрэг</t>
  </si>
  <si>
    <t>Сүхбаатар дүүрэг</t>
  </si>
  <si>
    <t>Налайх дүүрэг</t>
  </si>
  <si>
    <t>Баганхангай дүүрэг</t>
  </si>
  <si>
    <t>Баянгол дүүрэг</t>
  </si>
  <si>
    <t>Борлуулалтын өртөг</t>
  </si>
  <si>
    <t>Даатгалын төлбөрт төлсөн</t>
  </si>
  <si>
    <t>Өмнөх үе</t>
  </si>
  <si>
    <t>Тайлант үе</t>
  </si>
  <si>
    <t>Бараа материал худалдан авахад төлсөн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</si>
  <si>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</si>
  <si>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</si>
  <si>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</si>
  <si>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</si>
  <si>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</si>
  <si>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</si>
  <si>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</si>
  <si>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</si>
  <si>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</si>
  <si>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</si>
  <si>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</si>
  <si>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</si>
  <si>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</si>
  <si>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</si>
  <si>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</si>
  <si>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</si>
  <si>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 xml:space="preserve">!!! Заавар: 1. Хүснэгтийг бөглөхдөө хамгийн их дүнгийн үлдэгдэлтэйгээс эхлэн бөглөнө. 2. Хэрвээ нэмэх "холбогдох этгээд" байхгүй бол жишээ болох ".............холбогдох этгээд " гэсэн текстийг устгана уу. 3. Хэрэв мөр хүрэлцэхгүй болох тохиолдолд хамгийн доод талын мөрийг "бусад холбогдох этгээд" гэж бичин үлдэгдэл дүнгүүдийг нэгтгэж бичнэ. </t>
  </si>
  <si>
    <t>Харилцагч давхар даатгалын компани</t>
  </si>
  <si>
    <t xml:space="preserve">         - төрийн</t>
  </si>
  <si>
    <t>Дүн</t>
  </si>
  <si>
    <t>Даатгалын зуучлагчийн нэр:  " ......................... " ХХК</t>
  </si>
  <si>
    <t>…. оны .. -р сарын ..</t>
  </si>
  <si>
    <t>…. оны .. сарын ..-ны өдөр</t>
  </si>
  <si>
    <t>Ард даатгал ХК</t>
  </si>
  <si>
    <t>Амар даатгал ХХК</t>
  </si>
  <si>
    <t>Бодь даатгал ХК</t>
  </si>
  <si>
    <t>Ган зам даатгал ХХК</t>
  </si>
  <si>
    <t>Мандал даатгал ХК</t>
  </si>
  <si>
    <t>Миг даатгал ХХК</t>
  </si>
  <si>
    <t>Монгол даатгал ХК</t>
  </si>
  <si>
    <t>Монре даатгал ХХК</t>
  </si>
  <si>
    <t>Мөнх даатгал ХХК</t>
  </si>
  <si>
    <t>Номин даатгал ХХК</t>
  </si>
  <si>
    <t>Нэйшнл лайф даатгал ХХК</t>
  </si>
  <si>
    <t>Практикал даатгал ХХК</t>
  </si>
  <si>
    <t>Тэнгэр даатгал ХХК</t>
  </si>
  <si>
    <t>Улаанбаатар хотын даатгал ХХК</t>
  </si>
  <si>
    <t>Хаан даатгал ХХК</t>
  </si>
  <si>
    <t>Мандал лайф даатгал ХХК</t>
  </si>
  <si>
    <t>1.21</t>
  </si>
  <si>
    <t>Агула даатгал ХХК</t>
  </si>
  <si>
    <t>1.22</t>
  </si>
  <si>
    <t>Хувилбар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</si>
</sst>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u val="singleAccounting"/>
      <sz val="10"/>
      <name val="Times New Roman"/>
      <family val="1"/>
    </font>
    <font>
      <sz val="10"/>
      <name val="Mang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i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1" fillId="0" borderId="0"/>
    <xf numFmtId="0" fontId="8" fillId="0" borderId="0"/>
  </cellStyleXfs>
  <cellXfs count="213">
    <xf numFmtId="0" fontId="0" fillId="0" borderId="0" xfId="0"/>
    <xf numFmtId="0" fontId="13" fillId="0" borderId="0" xfId="4" applyFont="1"/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 vertical="center" wrapText="1"/>
    </xf>
    <xf numFmtId="0" fontId="13" fillId="2" borderId="0" xfId="4" applyFont="1" applyFill="1" applyAlignment="1">
      <alignment vertical="center" wrapText="1"/>
    </xf>
    <xf numFmtId="0" fontId="14" fillId="2" borderId="0" xfId="4" applyFont="1" applyFill="1" applyAlignment="1">
      <alignment horizontal="center" vertical="center" wrapText="1"/>
    </xf>
    <xf numFmtId="0" fontId="13" fillId="0" borderId="0" xfId="4" applyFont="1" applyAlignment="1">
      <alignment wrapText="1"/>
    </xf>
    <xf numFmtId="0" fontId="13" fillId="0" borderId="10" xfId="4" applyFont="1" applyBorder="1" applyAlignment="1">
      <alignment horizontal="center" vertical="center" wrapText="1"/>
    </xf>
    <xf numFmtId="0" fontId="13" fillId="0" borderId="11" xfId="4" applyFont="1" applyBorder="1" applyAlignment="1">
      <alignment horizontal="center" wrapText="1"/>
    </xf>
    <xf numFmtId="0" fontId="13" fillId="0" borderId="12" xfId="4" applyFont="1" applyBorder="1" applyAlignment="1">
      <alignment horizontal="center" wrapText="1"/>
    </xf>
    <xf numFmtId="0" fontId="13" fillId="0" borderId="10" xfId="4" applyFont="1" applyBorder="1" applyAlignment="1">
      <alignment horizontal="center" wrapText="1"/>
    </xf>
    <xf numFmtId="0" fontId="13" fillId="0" borderId="10" xfId="4" applyFont="1" applyBorder="1" applyAlignment="1">
      <alignment wrapText="1"/>
    </xf>
    <xf numFmtId="0" fontId="13" fillId="0" borderId="10" xfId="4" applyFont="1" applyBorder="1" applyAlignment="1">
      <alignment horizontal="center" vertical="center"/>
    </xf>
    <xf numFmtId="49" fontId="13" fillId="0" borderId="10" xfId="4" applyNumberFormat="1" applyFont="1" applyBorder="1" applyAlignment="1">
      <alignment wrapText="1"/>
    </xf>
    <xf numFmtId="0" fontId="13" fillId="0" borderId="10" xfId="4" applyFont="1" applyBorder="1" applyAlignment="1">
      <alignment vertical="center" wrapText="1"/>
    </xf>
    <xf numFmtId="0" fontId="13" fillId="0" borderId="0" xfId="4" applyFont="1" applyAlignment="1">
      <alignment horizontal="center" vertical="center"/>
    </xf>
    <xf numFmtId="0" fontId="1" fillId="0" borderId="0" xfId="4" applyFont="1"/>
    <xf numFmtId="0" fontId="1" fillId="2" borderId="0" xfId="4" applyFont="1" applyFill="1"/>
    <xf numFmtId="0" fontId="1" fillId="0" borderId="0" xfId="4" applyFont="1" applyAlignment="1">
      <alignment vertical="center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3" fillId="0" borderId="12" xfId="4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/>
    <xf numFmtId="0" fontId="15" fillId="0" borderId="0" xfId="0" applyFont="1" applyAlignment="1">
      <alignment horizontal="left" indent="5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horizontal="left" wrapText="1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7" fillId="0" borderId="0" xfId="0" applyFont="1"/>
    <xf numFmtId="0" fontId="18" fillId="0" borderId="0" xfId="0" applyFont="1"/>
    <xf numFmtId="43" fontId="1" fillId="0" borderId="1" xfId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43" fontId="19" fillId="0" borderId="1" xfId="1" applyFont="1" applyBorder="1" applyAlignment="1" applyProtection="1">
      <alignment vertical="center" wrapText="1"/>
      <protection locked="0"/>
    </xf>
    <xf numFmtId="43" fontId="22" fillId="0" borderId="1" xfId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3" fontId="19" fillId="0" borderId="0" xfId="1" applyFont="1" applyFill="1" applyAlignment="1">
      <alignment vertical="center"/>
    </xf>
    <xf numFmtId="0" fontId="23" fillId="0" borderId="0" xfId="5" applyFont="1" applyAlignment="1">
      <alignment wrapText="1"/>
    </xf>
    <xf numFmtId="43" fontId="23" fillId="0" borderId="0" xfId="5" applyNumberFormat="1" applyFont="1"/>
    <xf numFmtId="43" fontId="23" fillId="0" borderId="0" xfId="5" applyNumberFormat="1" applyFont="1" applyAlignment="1">
      <alignment horizontal="center"/>
    </xf>
    <xf numFmtId="43" fontId="20" fillId="0" borderId="1" xfId="1" applyFont="1" applyBorder="1" applyAlignment="1" applyProtection="1">
      <alignment horizontal="center" vertical="center" wrapText="1"/>
      <protection locked="0"/>
    </xf>
    <xf numFmtId="43" fontId="19" fillId="0" borderId="1" xfId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/>
    </xf>
    <xf numFmtId="43" fontId="1" fillId="0" borderId="1" xfId="1" applyFont="1" applyBorder="1" applyAlignment="1" applyProtection="1">
      <alignment vertical="center"/>
      <protection locked="0"/>
    </xf>
    <xf numFmtId="43" fontId="19" fillId="0" borderId="1" xfId="1" applyFont="1" applyFill="1" applyBorder="1" applyAlignment="1" applyProtection="1">
      <alignment vertical="center" wrapText="1"/>
      <protection locked="0"/>
    </xf>
    <xf numFmtId="0" fontId="15" fillId="0" borderId="0" xfId="4" applyFont="1" applyAlignment="1">
      <alignment wrapText="1"/>
    </xf>
    <xf numFmtId="43" fontId="13" fillId="0" borderId="10" xfId="1" applyFont="1" applyBorder="1" applyProtection="1">
      <protection locked="0"/>
    </xf>
    <xf numFmtId="0" fontId="1" fillId="0" borderId="0" xfId="4" applyFont="1" applyAlignment="1">
      <alignment horizontal="right"/>
    </xf>
    <xf numFmtId="43" fontId="13" fillId="0" borderId="1" xfId="1" applyFont="1" applyBorder="1" applyProtection="1">
      <protection locked="0"/>
    </xf>
    <xf numFmtId="0" fontId="13" fillId="0" borderId="10" xfId="4" applyFont="1" applyBorder="1" applyAlignment="1" applyProtection="1">
      <alignment wrapText="1"/>
      <protection locked="0"/>
    </xf>
    <xf numFmtId="0" fontId="13" fillId="0" borderId="1" xfId="4" applyFont="1" applyBorder="1" applyAlignment="1">
      <alignment horizontal="center" wrapText="1"/>
    </xf>
    <xf numFmtId="4" fontId="19" fillId="0" borderId="1" xfId="0" applyNumberFormat="1" applyFont="1" applyBorder="1"/>
    <xf numFmtId="0" fontId="13" fillId="0" borderId="1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24" fillId="0" borderId="0" xfId="5" applyFont="1" applyAlignment="1">
      <alignment wrapText="1"/>
    </xf>
    <xf numFmtId="0" fontId="25" fillId="0" borderId="0" xfId="4" applyFont="1" applyAlignment="1">
      <alignment horizontal="center"/>
    </xf>
    <xf numFmtId="0" fontId="25" fillId="0" borderId="0" xfId="4" applyFont="1"/>
    <xf numFmtId="0" fontId="25" fillId="0" borderId="0" xfId="4" applyFont="1" applyAlignment="1">
      <alignment wrapText="1"/>
    </xf>
    <xf numFmtId="164" fontId="25" fillId="0" borderId="0" xfId="0" applyNumberFormat="1" applyFont="1" applyAlignment="1">
      <alignment vertical="center"/>
    </xf>
    <xf numFmtId="0" fontId="24" fillId="0" borderId="0" xfId="5" applyFont="1" applyAlignment="1">
      <alignment horizontal="center" wrapText="1"/>
    </xf>
    <xf numFmtId="0" fontId="24" fillId="0" borderId="2" xfId="5" applyFont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43" fontId="1" fillId="3" borderId="1" xfId="1" applyFont="1" applyFill="1" applyBorder="1" applyAlignment="1" applyProtection="1">
      <alignment vertical="center" wrapText="1"/>
    </xf>
    <xf numFmtId="43" fontId="2" fillId="3" borderId="1" xfId="1" applyFont="1" applyFill="1" applyBorder="1" applyAlignment="1" applyProtection="1">
      <alignment vertical="center" wrapText="1"/>
    </xf>
    <xf numFmtId="43" fontId="6" fillId="3" borderId="1" xfId="1" applyFont="1" applyFill="1" applyBorder="1" applyAlignment="1" applyProtection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43" fontId="6" fillId="3" borderId="3" xfId="1" applyFont="1" applyFill="1" applyBorder="1" applyAlignment="1" applyProtection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43" fontId="19" fillId="3" borderId="1" xfId="1" applyFont="1" applyFill="1" applyBorder="1" applyAlignment="1" applyProtection="1">
      <alignment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43" fontId="20" fillId="3" borderId="1" xfId="1" applyFont="1" applyFill="1" applyBorder="1" applyAlignment="1">
      <alignment vertical="center" wrapText="1"/>
    </xf>
    <xf numFmtId="43" fontId="20" fillId="3" borderId="1" xfId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164" fontId="19" fillId="3" borderId="1" xfId="1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19" fillId="3" borderId="1" xfId="1" applyFont="1" applyFill="1" applyBorder="1" applyAlignment="1">
      <alignment vertical="center" wrapText="1"/>
    </xf>
    <xf numFmtId="43" fontId="20" fillId="3" borderId="1" xfId="1" applyFont="1" applyFill="1" applyBorder="1" applyAlignment="1" applyProtection="1">
      <alignment vertical="center" wrapText="1"/>
      <protection locked="0"/>
    </xf>
    <xf numFmtId="0" fontId="13" fillId="3" borderId="10" xfId="4" applyFont="1" applyFill="1" applyBorder="1" applyAlignment="1">
      <alignment horizontal="center" vertical="center"/>
    </xf>
    <xf numFmtId="43" fontId="13" fillId="3" borderId="10" xfId="1" applyFont="1" applyFill="1" applyBorder="1" applyAlignment="1">
      <alignment horizontal="center" wrapText="1"/>
    </xf>
    <xf numFmtId="0" fontId="13" fillId="3" borderId="1" xfId="4" applyFont="1" applyFill="1" applyBorder="1" applyAlignment="1">
      <alignment horizontal="center" wrapText="1"/>
    </xf>
    <xf numFmtId="0" fontId="13" fillId="3" borderId="1" xfId="4" applyFont="1" applyFill="1" applyBorder="1" applyAlignment="1">
      <alignment horizontal="center" vertical="center"/>
    </xf>
    <xf numFmtId="0" fontId="13" fillId="3" borderId="13" xfId="4" applyFont="1" applyFill="1" applyBorder="1" applyAlignment="1">
      <alignment horizontal="center" vertical="center"/>
    </xf>
    <xf numFmtId="0" fontId="13" fillId="3" borderId="12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/>
    </xf>
    <xf numFmtId="43" fontId="13" fillId="3" borderId="12" xfId="1" applyFont="1" applyFill="1" applyBorder="1" applyAlignment="1" applyProtection="1">
      <alignment horizontal="center" wrapText="1"/>
    </xf>
    <xf numFmtId="43" fontId="19" fillId="0" borderId="0" xfId="0" applyNumberFormat="1" applyFont="1" applyAlignment="1">
      <alignment vertical="center"/>
    </xf>
    <xf numFmtId="0" fontId="26" fillId="0" borderId="0" xfId="5" applyFont="1" applyAlignment="1">
      <alignment wrapText="1"/>
    </xf>
    <xf numFmtId="43" fontId="27" fillId="0" borderId="0" xfId="0" applyNumberFormat="1" applyFont="1" applyAlignment="1">
      <alignment horizontal="left" vertical="center"/>
    </xf>
    <xf numFmtId="0" fontId="14" fillId="0" borderId="0" xfId="4" applyFont="1" applyAlignment="1">
      <alignment horizontal="center" wrapText="1"/>
    </xf>
    <xf numFmtId="0" fontId="13" fillId="3" borderId="12" xfId="4" applyFont="1" applyFill="1" applyBorder="1" applyAlignment="1">
      <alignment horizontal="center" wrapText="1"/>
    </xf>
    <xf numFmtId="0" fontId="13" fillId="3" borderId="12" xfId="4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/>
    </xf>
    <xf numFmtId="0" fontId="14" fillId="3" borderId="10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vertical="center" wrapText="1"/>
    </xf>
    <xf numFmtId="43" fontId="14" fillId="3" borderId="1" xfId="1" applyFont="1" applyFill="1" applyBorder="1" applyAlignment="1" applyProtection="1">
      <alignment vertical="center"/>
    </xf>
    <xf numFmtId="0" fontId="14" fillId="0" borderId="0" xfId="4" applyFont="1" applyAlignment="1">
      <alignment vertical="center"/>
    </xf>
    <xf numFmtId="49" fontId="13" fillId="0" borderId="10" xfId="4" applyNumberFormat="1" applyFont="1" applyBorder="1" applyAlignment="1">
      <alignment horizontal="center"/>
    </xf>
    <xf numFmtId="0" fontId="15" fillId="0" borderId="0" xfId="4" applyFont="1"/>
    <xf numFmtId="0" fontId="13" fillId="4" borderId="10" xfId="4" applyFont="1" applyFill="1" applyBorder="1" applyAlignment="1">
      <alignment horizontal="center" vertical="center" wrapText="1"/>
    </xf>
    <xf numFmtId="0" fontId="13" fillId="4" borderId="4" xfId="4" applyFont="1" applyFill="1" applyBorder="1" applyAlignment="1">
      <alignment horizontal="center" vertical="center" wrapText="1"/>
    </xf>
    <xf numFmtId="0" fontId="13" fillId="4" borderId="1" xfId="4" applyFont="1" applyFill="1" applyBorder="1" applyAlignment="1">
      <alignment vertical="center" wrapText="1"/>
    </xf>
    <xf numFmtId="43" fontId="13" fillId="0" borderId="12" xfId="1" applyFont="1" applyBorder="1" applyProtection="1">
      <protection locked="0"/>
    </xf>
    <xf numFmtId="43" fontId="25" fillId="0" borderId="0" xfId="1" applyFont="1" applyBorder="1" applyAlignment="1" applyProtection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4" fontId="20" fillId="4" borderId="1" xfId="0" applyNumberFormat="1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left" vertical="center"/>
    </xf>
    <xf numFmtId="2" fontId="13" fillId="0" borderId="10" xfId="4" applyNumberFormat="1" applyFont="1" applyBorder="1" applyAlignment="1" applyProtection="1">
      <alignment wrapText="1"/>
      <protection locked="0"/>
    </xf>
    <xf numFmtId="0" fontId="25" fillId="0" borderId="0" xfId="4" applyFont="1" applyAlignment="1">
      <alignment vertical="center"/>
    </xf>
    <xf numFmtId="0" fontId="24" fillId="0" borderId="0" xfId="4" applyFont="1"/>
    <xf numFmtId="39" fontId="1" fillId="0" borderId="1" xfId="1" applyNumberFormat="1" applyFont="1" applyBorder="1" applyAlignment="1" applyProtection="1">
      <alignment vertical="center" wrapText="1"/>
      <protection locked="0"/>
    </xf>
    <xf numFmtId="0" fontId="13" fillId="4" borderId="1" xfId="4" applyFont="1" applyFill="1" applyBorder="1" applyAlignment="1">
      <alignment horizontal="center" vertical="center" wrapText="1"/>
    </xf>
    <xf numFmtId="49" fontId="13" fillId="0" borderId="0" xfId="4" applyNumberFormat="1" applyFont="1" applyAlignment="1">
      <alignment horizontal="center"/>
    </xf>
    <xf numFmtId="43" fontId="25" fillId="0" borderId="0" xfId="1" applyFont="1" applyBorder="1" applyProtection="1"/>
    <xf numFmtId="43" fontId="25" fillId="0" borderId="0" xfId="0" applyNumberFormat="1" applyFont="1" applyAlignment="1">
      <alignment horizontal="right" vertical="center"/>
    </xf>
    <xf numFmtId="0" fontId="25" fillId="0" borderId="0" xfId="4" applyFont="1" applyAlignment="1">
      <alignment horizontal="right" vertical="center"/>
    </xf>
    <xf numFmtId="43" fontId="13" fillId="0" borderId="3" xfId="1" applyFont="1" applyBorder="1" applyProtection="1">
      <protection locked="0"/>
    </xf>
    <xf numFmtId="0" fontId="13" fillId="0" borderId="14" xfId="4" applyFont="1" applyBorder="1" applyAlignment="1">
      <alignment wrapText="1"/>
    </xf>
    <xf numFmtId="0" fontId="13" fillId="0" borderId="12" xfId="4" applyFont="1" applyBorder="1" applyAlignment="1">
      <alignment wrapText="1"/>
    </xf>
    <xf numFmtId="43" fontId="13" fillId="0" borderId="5" xfId="1" applyFont="1" applyBorder="1" applyProtection="1">
      <protection locked="0"/>
    </xf>
    <xf numFmtId="0" fontId="13" fillId="0" borderId="1" xfId="4" applyFont="1" applyBorder="1" applyAlignment="1">
      <alignment wrapText="1"/>
    </xf>
    <xf numFmtId="49" fontId="13" fillId="0" borderId="15" xfId="4" applyNumberFormat="1" applyFont="1" applyBorder="1" applyAlignment="1">
      <alignment horizontal="center"/>
    </xf>
    <xf numFmtId="0" fontId="14" fillId="3" borderId="14" xfId="4" applyFont="1" applyFill="1" applyBorder="1" applyAlignment="1">
      <alignment vertical="center" wrapText="1"/>
    </xf>
    <xf numFmtId="43" fontId="14" fillId="3" borderId="3" xfId="1" applyFont="1" applyFill="1" applyBorder="1" applyAlignment="1" applyProtection="1">
      <alignment vertical="center"/>
    </xf>
    <xf numFmtId="0" fontId="13" fillId="4" borderId="0" xfId="4" applyFont="1" applyFill="1" applyAlignment="1">
      <alignment horizontal="center" vertical="center" wrapText="1"/>
    </xf>
    <xf numFmtId="0" fontId="2" fillId="4" borderId="6" xfId="5" applyFont="1" applyFill="1" applyBorder="1" applyAlignment="1" applyProtection="1">
      <alignment horizontal="center" vertical="center" wrapText="1"/>
      <protection locked="0"/>
    </xf>
    <xf numFmtId="0" fontId="2" fillId="4" borderId="7" xfId="5" applyFont="1" applyFill="1" applyBorder="1" applyAlignment="1" applyProtection="1">
      <alignment horizontal="center" vertical="center" wrapText="1"/>
      <protection locked="0"/>
    </xf>
    <xf numFmtId="43" fontId="19" fillId="3" borderId="1" xfId="1" applyFont="1" applyFill="1" applyBorder="1" applyAlignment="1" applyProtection="1">
      <alignment horizontal="center" vertical="center" wrapText="1"/>
    </xf>
    <xf numFmtId="43" fontId="20" fillId="0" borderId="1" xfId="1" applyFont="1" applyFill="1" applyBorder="1" applyAlignment="1" applyProtection="1">
      <alignment horizontal="center" vertical="center" wrapText="1"/>
      <protection locked="0"/>
    </xf>
    <xf numFmtId="43" fontId="13" fillId="3" borderId="1" xfId="1" applyFont="1" applyFill="1" applyBorder="1" applyProtection="1">
      <protection locked="0"/>
    </xf>
    <xf numFmtId="43" fontId="13" fillId="3" borderId="1" xfId="1" applyFont="1" applyFill="1" applyBorder="1" applyProtection="1"/>
    <xf numFmtId="43" fontId="13" fillId="3" borderId="16" xfId="1" applyFont="1" applyFill="1" applyBorder="1" applyProtection="1"/>
    <xf numFmtId="0" fontId="13" fillId="4" borderId="0" xfId="4" applyFont="1" applyFill="1" applyAlignment="1">
      <alignment horizontal="center" wrapText="1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textRotation="90" wrapText="1"/>
    </xf>
    <xf numFmtId="0" fontId="13" fillId="0" borderId="14" xfId="4" applyFont="1" applyBorder="1" applyAlignment="1">
      <alignment horizontal="center" vertical="center" wrapText="1"/>
    </xf>
    <xf numFmtId="0" fontId="1" fillId="0" borderId="11" xfId="4" applyFont="1" applyBorder="1"/>
    <xf numFmtId="0" fontId="1" fillId="0" borderId="12" xfId="4" applyFont="1" applyBorder="1"/>
    <xf numFmtId="0" fontId="14" fillId="5" borderId="15" xfId="4" applyFont="1" applyFill="1" applyBorder="1" applyAlignment="1">
      <alignment horizontal="center" vertical="center" wrapText="1"/>
    </xf>
    <xf numFmtId="0" fontId="14" fillId="5" borderId="17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 wrapText="1"/>
    </xf>
    <xf numFmtId="0" fontId="1" fillId="4" borderId="12" xfId="4" applyFont="1" applyFill="1" applyBorder="1"/>
    <xf numFmtId="0" fontId="15" fillId="0" borderId="0" xfId="4" applyFont="1" applyAlignment="1">
      <alignment horizontal="right"/>
    </xf>
    <xf numFmtId="0" fontId="13" fillId="0" borderId="0" xfId="4" applyFont="1"/>
    <xf numFmtId="0" fontId="1" fillId="0" borderId="0" xfId="4" applyFont="1" applyAlignment="1">
      <alignment horizontal="right" vertical="center" wrapText="1"/>
    </xf>
    <xf numFmtId="0" fontId="14" fillId="0" borderId="0" xfId="4" applyFont="1" applyAlignment="1">
      <alignment horizontal="center" wrapText="1"/>
    </xf>
    <xf numFmtId="0" fontId="13" fillId="2" borderId="0" xfId="4" applyFont="1" applyFill="1" applyAlignment="1">
      <alignment horizontal="left" vertical="center" wrapText="1"/>
    </xf>
    <xf numFmtId="0" fontId="1" fillId="0" borderId="0" xfId="4" applyFont="1"/>
    <xf numFmtId="0" fontId="13" fillId="0" borderId="0" xfId="4" applyFont="1" applyAlignment="1">
      <alignment horizontal="right"/>
    </xf>
    <xf numFmtId="0" fontId="13" fillId="4" borderId="18" xfId="4" applyFont="1" applyFill="1" applyBorder="1" applyAlignment="1">
      <alignment horizontal="center" vertical="center" wrapText="1"/>
    </xf>
    <xf numFmtId="0" fontId="1" fillId="4" borderId="19" xfId="4" applyFont="1" applyFill="1" applyBorder="1"/>
    <xf numFmtId="0" fontId="1" fillId="4" borderId="20" xfId="4" applyFont="1" applyFill="1" applyBorder="1"/>
    <xf numFmtId="0" fontId="13" fillId="4" borderId="11" xfId="4" applyFont="1" applyFill="1" applyBorder="1" applyAlignment="1">
      <alignment horizontal="center" vertical="center" wrapText="1"/>
    </xf>
    <xf numFmtId="0" fontId="13" fillId="4" borderId="12" xfId="4" applyFont="1" applyFill="1" applyBorder="1" applyAlignment="1">
      <alignment horizontal="center" vertical="center" wrapText="1"/>
    </xf>
    <xf numFmtId="0" fontId="13" fillId="4" borderId="3" xfId="4" applyFont="1" applyFill="1" applyBorder="1" applyAlignment="1">
      <alignment horizontal="center" vertical="center" wrapText="1"/>
    </xf>
    <xf numFmtId="0" fontId="13" fillId="4" borderId="8" xfId="4" applyFont="1" applyFill="1" applyBorder="1" applyAlignment="1">
      <alignment horizontal="center" vertical="center" wrapText="1"/>
    </xf>
    <xf numFmtId="0" fontId="13" fillId="4" borderId="5" xfId="4" applyFont="1" applyFill="1" applyBorder="1" applyAlignment="1">
      <alignment horizontal="center" vertical="center" wrapText="1"/>
    </xf>
    <xf numFmtId="0" fontId="13" fillId="4" borderId="1" xfId="4" applyFont="1" applyFill="1" applyBorder="1" applyAlignment="1">
      <alignment horizontal="center" vertical="center" wrapText="1"/>
    </xf>
    <xf numFmtId="0" fontId="1" fillId="4" borderId="1" xfId="4" applyFont="1" applyFill="1" applyBorder="1"/>
    <xf numFmtId="0" fontId="24" fillId="0" borderId="0" xfId="0" applyFont="1" applyAlignment="1">
      <alignment horizontal="left" wrapText="1"/>
    </xf>
    <xf numFmtId="0" fontId="13" fillId="0" borderId="0" xfId="4" applyFont="1" applyAlignment="1">
      <alignment horizontal="right" wrapText="1"/>
    </xf>
    <xf numFmtId="0" fontId="13" fillId="4" borderId="1" xfId="4" applyFont="1" applyFill="1" applyBorder="1" applyAlignment="1">
      <alignment horizontal="center" wrapText="1"/>
    </xf>
    <xf numFmtId="0" fontId="13" fillId="2" borderId="0" xfId="4" applyFont="1" applyFill="1" applyAlignment="1">
      <alignment horizontal="right" vertical="center" wrapText="1"/>
    </xf>
    <xf numFmtId="0" fontId="24" fillId="0" borderId="0" xfId="0" applyFont="1" applyAlignment="1" applyProtection="1">
      <alignment horizontal="left" wrapText="1"/>
      <protection locked="0"/>
    </xf>
    <xf numFmtId="0" fontId="14" fillId="3" borderId="21" xfId="4" applyFont="1" applyFill="1" applyBorder="1" applyAlignment="1">
      <alignment horizontal="center" vertical="center" wrapText="1"/>
    </xf>
    <xf numFmtId="0" fontId="14" fillId="3" borderId="13" xfId="4" applyFont="1" applyFill="1" applyBorder="1" applyAlignment="1">
      <alignment horizontal="center" vertical="center" wrapText="1"/>
    </xf>
    <xf numFmtId="0" fontId="15" fillId="0" borderId="22" xfId="4" applyFont="1" applyBorder="1" applyAlignment="1">
      <alignment horizontal="right"/>
    </xf>
    <xf numFmtId="0" fontId="13" fillId="4" borderId="9" xfId="4" applyFont="1" applyFill="1" applyBorder="1" applyAlignment="1">
      <alignment horizontal="left" vertical="center" wrapText="1"/>
    </xf>
    <xf numFmtId="0" fontId="13" fillId="4" borderId="23" xfId="4" applyFont="1" applyFill="1" applyBorder="1" applyAlignment="1">
      <alignment horizontal="left" vertical="center" wrapText="1"/>
    </xf>
    <xf numFmtId="0" fontId="1" fillId="4" borderId="12" xfId="4" applyFont="1" applyFill="1" applyBorder="1" applyAlignment="1">
      <alignment vertical="center"/>
    </xf>
    <xf numFmtId="0" fontId="1" fillId="4" borderId="19" xfId="4" applyFont="1" applyFill="1" applyBorder="1" applyAlignment="1">
      <alignment vertical="center"/>
    </xf>
    <xf numFmtId="0" fontId="1" fillId="4" borderId="20" xfId="4" applyFont="1" applyFill="1" applyBorder="1" applyAlignment="1">
      <alignment vertical="center"/>
    </xf>
    <xf numFmtId="0" fontId="1" fillId="0" borderId="0" xfId="4" applyFont="1" applyAlignment="1">
      <alignment horizontal="right" wrapText="1"/>
    </xf>
  </cellXfs>
  <cellStyles count="7">
    <cellStyle name="Comma" xfId="1" builtinId="3"/>
    <cellStyle name="Comma 2" xfId="2" xr:uid="{00000000-0005-0000-0000-000001000000}"/>
    <cellStyle name="Default-ad41ba0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2249E5-13E9-4993-9957-38E2FA810D8D}"/>
            </a:ext>
          </a:extLst>
        </xdr:cNvPr>
        <xdr:cNvSpPr txBox="1"/>
      </xdr:nvSpPr>
      <xdr:spPr>
        <a:xfrm>
          <a:off x="3143250" y="298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41FD6F2-5AE2-4E55-99C6-BCC419EDA5DF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9CA683-EBAE-49B2-B4F2-45914880C6B7}"/>
            </a:ext>
          </a:extLst>
        </xdr:cNvPr>
        <xdr:cNvSpPr txBox="1"/>
      </xdr:nvSpPr>
      <xdr:spPr>
        <a:xfrm>
          <a:off x="7429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BBE1DA-EF63-46B6-9CA5-89F641643A32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EEBE120-A880-4BB8-B583-26EEDBF8562A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214A5FE-E6E0-4C1C-9BE8-D94666461D41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85868E6-1431-4C75-A987-9C30DBEBEAFD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7F5846E-1101-4D1D-894E-21094DB219EA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8BD12A9-7966-489D-8211-BA8F2F9341A2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04A4365-CEB4-4AFC-87CE-F38A0DC6B679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72"/>
  <sheetViews>
    <sheetView showGridLines="0" zoomScaleNormal="100" workbookViewId="0">
      <selection activeCell="B42" sqref="B42"/>
    </sheetView>
  </sheetViews>
  <sheetFormatPr defaultColWidth="11" defaultRowHeight="12.75" x14ac:dyDescent="0.25"/>
  <cols>
    <col min="1" max="1" width="6.5703125" style="32" customWidth="1"/>
    <col min="2" max="2" width="37.7109375" style="33" customWidth="1"/>
    <col min="3" max="3" width="20.5703125" style="33" customWidth="1"/>
    <col min="4" max="4" width="21.42578125" style="33" customWidth="1"/>
    <col min="5" max="7" width="11.5703125" style="33" bestFit="1" customWidth="1"/>
    <col min="8" max="10" width="10.140625" style="33" customWidth="1"/>
    <col min="11" max="16384" width="11" style="33"/>
  </cols>
  <sheetData>
    <row r="1" spans="1:7" x14ac:dyDescent="0.25">
      <c r="A1" s="162" t="s">
        <v>341</v>
      </c>
    </row>
    <row r="2" spans="1:7" x14ac:dyDescent="0.25">
      <c r="A2" s="163" t="s">
        <v>259</v>
      </c>
      <c r="B2" s="163"/>
      <c r="C2" s="163"/>
      <c r="D2" s="163"/>
    </row>
    <row r="4" spans="1:7" x14ac:dyDescent="0.25">
      <c r="A4" s="165" t="s">
        <v>319</v>
      </c>
      <c r="B4" s="165"/>
      <c r="C4" s="164" t="s">
        <v>321</v>
      </c>
      <c r="D4" s="164"/>
      <c r="E4" s="34"/>
      <c r="F4" s="34"/>
    </row>
    <row r="5" spans="1:7" ht="13.5" thickBot="1" x14ac:dyDescent="0.3">
      <c r="D5" s="35" t="s">
        <v>141</v>
      </c>
    </row>
    <row r="6" spans="1:7" ht="14.25" customHeight="1" x14ac:dyDescent="0.25">
      <c r="A6" s="132" t="s">
        <v>3</v>
      </c>
      <c r="B6" s="132" t="s">
        <v>70</v>
      </c>
      <c r="C6" s="154" t="s">
        <v>320</v>
      </c>
      <c r="D6" s="155" t="s">
        <v>320</v>
      </c>
    </row>
    <row r="7" spans="1:7" x14ac:dyDescent="0.25">
      <c r="A7" s="87">
        <v>1</v>
      </c>
      <c r="B7" s="88" t="s">
        <v>142</v>
      </c>
      <c r="C7" s="89"/>
      <c r="D7" s="89"/>
    </row>
    <row r="8" spans="1:7" x14ac:dyDescent="0.25">
      <c r="A8" s="87">
        <v>1.1000000000000001</v>
      </c>
      <c r="B8" s="88" t="s">
        <v>143</v>
      </c>
      <c r="C8" s="89"/>
      <c r="D8" s="89"/>
    </row>
    <row r="9" spans="1:7" x14ac:dyDescent="0.25">
      <c r="A9" s="36" t="s">
        <v>88</v>
      </c>
      <c r="B9" s="37" t="s">
        <v>144</v>
      </c>
      <c r="C9" s="43"/>
      <c r="D9" s="43"/>
      <c r="E9" s="38"/>
      <c r="F9" s="38"/>
      <c r="G9" s="38"/>
    </row>
    <row r="10" spans="1:7" x14ac:dyDescent="0.25">
      <c r="A10" s="36" t="s">
        <v>89</v>
      </c>
      <c r="B10" s="37" t="s">
        <v>145</v>
      </c>
      <c r="C10" s="43"/>
      <c r="D10" s="43"/>
    </row>
    <row r="11" spans="1:7" x14ac:dyDescent="0.25">
      <c r="A11" s="36" t="s">
        <v>90</v>
      </c>
      <c r="B11" s="37" t="s">
        <v>146</v>
      </c>
      <c r="C11" s="43"/>
      <c r="D11" s="43"/>
    </row>
    <row r="12" spans="1:7" x14ac:dyDescent="0.25">
      <c r="A12" s="36" t="s">
        <v>92</v>
      </c>
      <c r="B12" s="37" t="s">
        <v>147</v>
      </c>
      <c r="C12" s="43"/>
      <c r="D12" s="43"/>
    </row>
    <row r="13" spans="1:7" x14ac:dyDescent="0.25">
      <c r="A13" s="36" t="s">
        <v>93</v>
      </c>
      <c r="B13" s="37" t="s">
        <v>148</v>
      </c>
      <c r="C13" s="43"/>
      <c r="D13" s="43"/>
    </row>
    <row r="14" spans="1:7" x14ac:dyDescent="0.25">
      <c r="A14" s="36" t="s">
        <v>95</v>
      </c>
      <c r="B14" s="37" t="s">
        <v>149</v>
      </c>
      <c r="C14" s="43"/>
      <c r="D14" s="43"/>
    </row>
    <row r="15" spans="1:7" x14ac:dyDescent="0.25">
      <c r="A15" s="36" t="s">
        <v>97</v>
      </c>
      <c r="B15" s="37" t="s">
        <v>150</v>
      </c>
      <c r="C15" s="43"/>
      <c r="D15" s="43"/>
    </row>
    <row r="16" spans="1:7" x14ac:dyDescent="0.25">
      <c r="A16" s="36" t="s">
        <v>151</v>
      </c>
      <c r="B16" s="37" t="s">
        <v>152</v>
      </c>
      <c r="C16" s="43"/>
      <c r="D16" s="43"/>
    </row>
    <row r="17" spans="1:4" x14ac:dyDescent="0.25">
      <c r="A17" s="87" t="s">
        <v>153</v>
      </c>
      <c r="B17" s="88" t="s">
        <v>154</v>
      </c>
      <c r="C17" s="90">
        <f>SUM(C9:C16)</f>
        <v>0</v>
      </c>
      <c r="D17" s="90">
        <f>SUM(D9:D16)</f>
        <v>0</v>
      </c>
    </row>
    <row r="18" spans="1:4" x14ac:dyDescent="0.25">
      <c r="A18" s="87">
        <v>1.2</v>
      </c>
      <c r="B18" s="88" t="s">
        <v>155</v>
      </c>
      <c r="C18" s="89"/>
      <c r="D18" s="89"/>
    </row>
    <row r="19" spans="1:4" x14ac:dyDescent="0.25">
      <c r="A19" s="36" t="s">
        <v>100</v>
      </c>
      <c r="B19" s="37" t="s">
        <v>66</v>
      </c>
      <c r="C19" s="43"/>
      <c r="D19" s="43"/>
    </row>
    <row r="20" spans="1:4" x14ac:dyDescent="0.25">
      <c r="A20" s="36" t="s">
        <v>102</v>
      </c>
      <c r="B20" s="37" t="s">
        <v>156</v>
      </c>
      <c r="C20" s="43"/>
      <c r="D20" s="43"/>
    </row>
    <row r="21" spans="1:4" x14ac:dyDescent="0.25">
      <c r="A21" s="36" t="s">
        <v>104</v>
      </c>
      <c r="B21" s="37" t="s">
        <v>157</v>
      </c>
      <c r="C21" s="43"/>
      <c r="D21" s="43"/>
    </row>
    <row r="22" spans="1:4" x14ac:dyDescent="0.25">
      <c r="A22" s="36" t="s">
        <v>105</v>
      </c>
      <c r="B22" s="37" t="s">
        <v>158</v>
      </c>
      <c r="C22" s="43"/>
      <c r="D22" s="43"/>
    </row>
    <row r="23" spans="1:4" x14ac:dyDescent="0.25">
      <c r="A23" s="36" t="s">
        <v>107</v>
      </c>
      <c r="B23" s="37" t="s">
        <v>159</v>
      </c>
      <c r="C23" s="43"/>
      <c r="D23" s="43"/>
    </row>
    <row r="24" spans="1:4" x14ac:dyDescent="0.25">
      <c r="A24" s="36" t="s">
        <v>108</v>
      </c>
      <c r="B24" s="37" t="s">
        <v>160</v>
      </c>
      <c r="C24" s="43"/>
      <c r="D24" s="43"/>
    </row>
    <row r="25" spans="1:4" ht="25.5" x14ac:dyDescent="0.25">
      <c r="A25" s="36" t="s">
        <v>109</v>
      </c>
      <c r="B25" s="37" t="s">
        <v>161</v>
      </c>
      <c r="C25" s="43"/>
      <c r="D25" s="43"/>
    </row>
    <row r="26" spans="1:4" x14ac:dyDescent="0.25">
      <c r="A26" s="36" t="s">
        <v>110</v>
      </c>
      <c r="B26" s="37" t="s">
        <v>162</v>
      </c>
      <c r="C26" s="43"/>
      <c r="D26" s="43"/>
    </row>
    <row r="27" spans="1:4" x14ac:dyDescent="0.25">
      <c r="A27" s="87" t="s">
        <v>111</v>
      </c>
      <c r="B27" s="88" t="s">
        <v>163</v>
      </c>
      <c r="C27" s="90">
        <f>SUM(C19:C26)</f>
        <v>0</v>
      </c>
      <c r="D27" s="90">
        <f>SUM(D19:D26)</f>
        <v>0</v>
      </c>
    </row>
    <row r="28" spans="1:4" ht="15" x14ac:dyDescent="0.25">
      <c r="A28" s="87">
        <v>1.3</v>
      </c>
      <c r="B28" s="87" t="s">
        <v>164</v>
      </c>
      <c r="C28" s="91">
        <f>+C17+C27</f>
        <v>0</v>
      </c>
      <c r="D28" s="91">
        <f>+D17+D27</f>
        <v>0</v>
      </c>
    </row>
    <row r="29" spans="1:4" x14ac:dyDescent="0.25">
      <c r="A29" s="87">
        <v>2</v>
      </c>
      <c r="B29" s="88" t="s">
        <v>165</v>
      </c>
      <c r="C29" s="89"/>
      <c r="D29" s="89"/>
    </row>
    <row r="30" spans="1:4" x14ac:dyDescent="0.25">
      <c r="A30" s="87">
        <v>2.1</v>
      </c>
      <c r="B30" s="88" t="s">
        <v>166</v>
      </c>
      <c r="C30" s="89"/>
      <c r="D30" s="89"/>
    </row>
    <row r="31" spans="1:4" x14ac:dyDescent="0.25">
      <c r="A31" s="92" t="s">
        <v>117</v>
      </c>
      <c r="B31" s="88" t="s">
        <v>167</v>
      </c>
      <c r="C31" s="89"/>
      <c r="D31" s="89"/>
    </row>
    <row r="32" spans="1:4" ht="15" customHeight="1" x14ac:dyDescent="0.25">
      <c r="A32" s="36" t="s">
        <v>168</v>
      </c>
      <c r="B32" s="37" t="s">
        <v>169</v>
      </c>
      <c r="C32" s="43"/>
      <c r="D32" s="43"/>
    </row>
    <row r="33" spans="1:4" ht="15" customHeight="1" x14ac:dyDescent="0.25">
      <c r="A33" s="36" t="s">
        <v>170</v>
      </c>
      <c r="B33" s="37" t="s">
        <v>171</v>
      </c>
      <c r="C33" s="43"/>
      <c r="D33" s="43"/>
    </row>
    <row r="34" spans="1:4" ht="15" customHeight="1" x14ac:dyDescent="0.25">
      <c r="A34" s="36" t="s">
        <v>172</v>
      </c>
      <c r="B34" s="37" t="s">
        <v>173</v>
      </c>
      <c r="C34" s="43"/>
      <c r="D34" s="43"/>
    </row>
    <row r="35" spans="1:4" ht="15" customHeight="1" x14ac:dyDescent="0.25">
      <c r="A35" s="36" t="s">
        <v>174</v>
      </c>
      <c r="B35" s="37" t="s">
        <v>175</v>
      </c>
      <c r="C35" s="43"/>
      <c r="D35" s="43"/>
    </row>
    <row r="36" spans="1:4" ht="15" customHeight="1" x14ac:dyDescent="0.25">
      <c r="A36" s="36" t="s">
        <v>176</v>
      </c>
      <c r="B36" s="37" t="s">
        <v>177</v>
      </c>
      <c r="C36" s="43"/>
      <c r="D36" s="43"/>
    </row>
    <row r="37" spans="1:4" ht="15" customHeight="1" x14ac:dyDescent="0.25">
      <c r="A37" s="36" t="s">
        <v>178</v>
      </c>
      <c r="B37" s="37" t="s">
        <v>179</v>
      </c>
      <c r="C37" s="43"/>
      <c r="D37" s="43"/>
    </row>
    <row r="38" spans="1:4" ht="15" customHeight="1" x14ac:dyDescent="0.25">
      <c r="A38" s="36" t="s">
        <v>180</v>
      </c>
      <c r="B38" s="37" t="s">
        <v>181</v>
      </c>
      <c r="C38" s="43"/>
      <c r="D38" s="43"/>
    </row>
    <row r="39" spans="1:4" ht="15" customHeight="1" x14ac:dyDescent="0.25">
      <c r="A39" s="36" t="s">
        <v>182</v>
      </c>
      <c r="B39" s="37" t="s">
        <v>183</v>
      </c>
      <c r="C39" s="43"/>
      <c r="D39" s="43"/>
    </row>
    <row r="40" spans="1:4" ht="15" customHeight="1" x14ac:dyDescent="0.25">
      <c r="A40" s="36" t="s">
        <v>184</v>
      </c>
      <c r="B40" s="37" t="s">
        <v>185</v>
      </c>
      <c r="C40" s="43"/>
      <c r="D40" s="43"/>
    </row>
    <row r="41" spans="1:4" ht="15" customHeight="1" x14ac:dyDescent="0.25">
      <c r="A41" s="36" t="s">
        <v>186</v>
      </c>
      <c r="B41" s="37" t="s">
        <v>187</v>
      </c>
      <c r="C41" s="43"/>
      <c r="D41" s="43"/>
    </row>
    <row r="42" spans="1:4" ht="25.5" x14ac:dyDescent="0.25">
      <c r="A42" s="87" t="s">
        <v>188</v>
      </c>
      <c r="B42" s="88" t="s">
        <v>189</v>
      </c>
      <c r="C42" s="90">
        <f>SUM(C32:C41)</f>
        <v>0</v>
      </c>
      <c r="D42" s="90">
        <f>SUM(D32:D41)</f>
        <v>0</v>
      </c>
    </row>
    <row r="43" spans="1:4" x14ac:dyDescent="0.25">
      <c r="A43" s="87" t="s">
        <v>119</v>
      </c>
      <c r="B43" s="88" t="s">
        <v>190</v>
      </c>
      <c r="C43" s="89"/>
      <c r="D43" s="89"/>
    </row>
    <row r="44" spans="1:4" ht="15" customHeight="1" x14ac:dyDescent="0.25">
      <c r="A44" s="36" t="s">
        <v>191</v>
      </c>
      <c r="B44" s="37" t="s">
        <v>192</v>
      </c>
      <c r="C44" s="43"/>
      <c r="D44" s="43"/>
    </row>
    <row r="45" spans="1:4" ht="15" customHeight="1" x14ac:dyDescent="0.25">
      <c r="A45" s="36" t="s">
        <v>193</v>
      </c>
      <c r="B45" s="37" t="s">
        <v>194</v>
      </c>
      <c r="C45" s="43"/>
      <c r="D45" s="43"/>
    </row>
    <row r="46" spans="1:4" ht="15" customHeight="1" x14ac:dyDescent="0.25">
      <c r="A46" s="36" t="s">
        <v>195</v>
      </c>
      <c r="B46" s="37" t="s">
        <v>196</v>
      </c>
      <c r="C46" s="43"/>
      <c r="D46" s="43"/>
    </row>
    <row r="47" spans="1:4" ht="15" customHeight="1" x14ac:dyDescent="0.25">
      <c r="A47" s="36" t="s">
        <v>197</v>
      </c>
      <c r="B47" s="37" t="s">
        <v>198</v>
      </c>
      <c r="C47" s="43"/>
      <c r="D47" s="43"/>
    </row>
    <row r="48" spans="1:4" x14ac:dyDescent="0.25">
      <c r="A48" s="87" t="s">
        <v>199</v>
      </c>
      <c r="B48" s="88" t="s">
        <v>200</v>
      </c>
      <c r="C48" s="90">
        <f>SUM(C44:C47)</f>
        <v>0</v>
      </c>
      <c r="D48" s="90">
        <f>SUM(D44:D47)</f>
        <v>0</v>
      </c>
    </row>
    <row r="49" spans="1:24" x14ac:dyDescent="0.25">
      <c r="A49" s="87">
        <v>2.2000000000000002</v>
      </c>
      <c r="B49" s="88" t="s">
        <v>201</v>
      </c>
      <c r="C49" s="90">
        <f>+C42+C48</f>
        <v>0</v>
      </c>
      <c r="D49" s="90">
        <f>+D42+D48</f>
        <v>0</v>
      </c>
    </row>
    <row r="50" spans="1:24" x14ac:dyDescent="0.25">
      <c r="A50" s="87">
        <v>2.2999999999999998</v>
      </c>
      <c r="B50" s="93" t="s">
        <v>249</v>
      </c>
      <c r="C50" s="89"/>
      <c r="D50" s="89"/>
    </row>
    <row r="51" spans="1:24" x14ac:dyDescent="0.25">
      <c r="A51" s="36" t="s">
        <v>202</v>
      </c>
      <c r="B51" s="36" t="s">
        <v>203</v>
      </c>
      <c r="C51" s="43"/>
      <c r="D51" s="43"/>
    </row>
    <row r="52" spans="1:24" x14ac:dyDescent="0.25">
      <c r="A52" s="36" t="s">
        <v>204</v>
      </c>
      <c r="B52" s="36" t="s">
        <v>317</v>
      </c>
      <c r="C52" s="43"/>
      <c r="D52" s="43"/>
    </row>
    <row r="53" spans="1:24" x14ac:dyDescent="0.25">
      <c r="A53" s="36" t="s">
        <v>205</v>
      </c>
      <c r="B53" s="37" t="s">
        <v>72</v>
      </c>
      <c r="C53" s="43"/>
      <c r="D53" s="43"/>
    </row>
    <row r="54" spans="1:24" x14ac:dyDescent="0.25">
      <c r="A54" s="36" t="s">
        <v>206</v>
      </c>
      <c r="B54" s="37" t="s">
        <v>73</v>
      </c>
      <c r="C54" s="43"/>
      <c r="D54" s="43"/>
    </row>
    <row r="55" spans="1:24" x14ac:dyDescent="0.25">
      <c r="A55" s="36" t="s">
        <v>207</v>
      </c>
      <c r="B55" s="37" t="s">
        <v>74</v>
      </c>
      <c r="C55" s="43"/>
      <c r="D55" s="43"/>
    </row>
    <row r="56" spans="1:24" x14ac:dyDescent="0.25">
      <c r="A56" s="36" t="s">
        <v>208</v>
      </c>
      <c r="B56" s="37" t="s">
        <v>75</v>
      </c>
      <c r="C56" s="43"/>
      <c r="D56" s="43"/>
    </row>
    <row r="57" spans="1:24" x14ac:dyDescent="0.25">
      <c r="A57" s="36" t="s">
        <v>209</v>
      </c>
      <c r="B57" s="37" t="s">
        <v>76</v>
      </c>
      <c r="C57" s="43"/>
      <c r="D57" s="43"/>
    </row>
    <row r="58" spans="1:24" x14ac:dyDescent="0.25">
      <c r="A58" s="36" t="s">
        <v>210</v>
      </c>
      <c r="B58" s="37" t="s">
        <v>77</v>
      </c>
      <c r="C58" s="139"/>
      <c r="D58" s="139"/>
    </row>
    <row r="59" spans="1:24" x14ac:dyDescent="0.25">
      <c r="A59" s="36" t="s">
        <v>211</v>
      </c>
      <c r="B59" s="37" t="s">
        <v>212</v>
      </c>
      <c r="C59" s="43"/>
      <c r="D59" s="139"/>
    </row>
    <row r="60" spans="1:24" x14ac:dyDescent="0.25">
      <c r="A60" s="87" t="s">
        <v>213</v>
      </c>
      <c r="B60" s="88" t="s">
        <v>214</v>
      </c>
      <c r="C60" s="90">
        <f>SUM(C51:C58)</f>
        <v>0</v>
      </c>
      <c r="D60" s="90">
        <f>SUM(D51:D58)</f>
        <v>0</v>
      </c>
    </row>
    <row r="61" spans="1:24" ht="15" x14ac:dyDescent="0.25">
      <c r="A61" s="87">
        <v>2.4</v>
      </c>
      <c r="B61" s="88" t="s">
        <v>215</v>
      </c>
      <c r="C61" s="94">
        <f>+C49+C60</f>
        <v>0</v>
      </c>
      <c r="D61" s="94">
        <f>+D49+D60</f>
        <v>0</v>
      </c>
    </row>
    <row r="62" spans="1:24" x14ac:dyDescent="0.2">
      <c r="A62" s="39"/>
      <c r="B62" s="40"/>
      <c r="C62" s="86" t="str">
        <f>IF(C28=C61,"","ТЭНЦЛИЙН ДҮН ЗӨРҮҮТЭЙ БАЙНА:")</f>
        <v/>
      </c>
      <c r="D62" s="86" t="str">
        <f>IF(D28=D61,"","ТЭНЦЛИЙН ДҮН ЗӨРҮҮТЭЙ БАЙНА:")</f>
        <v/>
      </c>
    </row>
    <row r="63" spans="1:24" x14ac:dyDescent="0.25">
      <c r="C63" s="84">
        <f>+C61-C28</f>
        <v>0</v>
      </c>
      <c r="D63" s="131">
        <f>+D61-D28</f>
        <v>0</v>
      </c>
    </row>
    <row r="64" spans="1:24" s="41" customFormat="1" x14ac:dyDescent="0.2">
      <c r="A64" s="23"/>
      <c r="B64" s="24" t="s">
        <v>250</v>
      </c>
      <c r="C64" s="25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s="41" customFormat="1" x14ac:dyDescent="0.2">
      <c r="A65" s="23"/>
      <c r="B65" s="26"/>
      <c r="C65" s="25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s="42" customFormat="1" x14ac:dyDescent="0.2">
      <c r="A66" s="27"/>
      <c r="B66" s="26" t="s">
        <v>251</v>
      </c>
      <c r="C66" s="25"/>
      <c r="D66" s="23"/>
      <c r="E66" s="23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s="42" customFormat="1" x14ac:dyDescent="0.2">
      <c r="A67" s="27"/>
      <c r="B67" s="26"/>
      <c r="C67" s="25"/>
      <c r="D67" s="23"/>
      <c r="E67" s="23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s="42" customFormat="1" x14ac:dyDescent="0.2">
      <c r="A68" s="27"/>
      <c r="B68" s="28" t="s">
        <v>252</v>
      </c>
      <c r="C68" s="44" t="s">
        <v>253</v>
      </c>
      <c r="D68" s="29" t="s">
        <v>254</v>
      </c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42" customFormat="1" x14ac:dyDescent="0.2">
      <c r="A69" s="27"/>
      <c r="B69" s="26"/>
      <c r="C69" s="31"/>
      <c r="D69" s="23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s="42" customFormat="1" x14ac:dyDescent="0.2">
      <c r="A70" s="27"/>
      <c r="B70" s="28" t="s">
        <v>255</v>
      </c>
      <c r="C70" s="44" t="s">
        <v>253</v>
      </c>
      <c r="D70" s="29" t="s">
        <v>254</v>
      </c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s="42" customFormat="1" x14ac:dyDescent="0.2">
      <c r="A71" s="27"/>
      <c r="B71" s="26"/>
      <c r="C71" s="31"/>
      <c r="D71" s="23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s="42" customFormat="1" x14ac:dyDescent="0.2">
      <c r="A72" s="27"/>
      <c r="B72" s="30" t="s">
        <v>256</v>
      </c>
      <c r="C72" s="44" t="s">
        <v>253</v>
      </c>
      <c r="D72" s="29" t="s">
        <v>254</v>
      </c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</sheetData>
  <sheetProtection algorithmName="SHA-512" hashValue="d2FXko6xwAYdDlTVa9YLuBaxSoaG4HkKqLEmFxuf5WsrI0sT3dhpkGe18VHTfcz8b1DQf2x+6nqpB9tayz6o+A==" saltValue="F9gtU/PQLmasiPAPQqs1dw==" spinCount="100000" sheet="1"/>
  <mergeCells count="3">
    <mergeCell ref="A2:D2"/>
    <mergeCell ref="C4:D4"/>
    <mergeCell ref="A4:B4"/>
  </mergeCells>
  <dataValidations count="5">
    <dataValidation type="decimal" allowBlank="1" showInputMessage="1" showErrorMessage="1" sqref="C9:D16 C19:D26 C32:D41 C44:D47" xr:uid="{00000000-0002-0000-0000-000000000000}">
      <formula1>0</formula1>
      <formula2>1E+40</formula2>
    </dataValidation>
    <dataValidation allowBlank="1" showInputMessage="1" showErrorMessage="1" prompt="Даатгалын зуучлагчийн нэрийг бичнэ үү." sqref="A4:B4" xr:uid="{00000000-0002-0000-0000-000001000000}"/>
    <dataValidation allowBlank="1" showInputMessage="1" showErrorMessage="1" prompt="Тайлан гаргаж буй хугацааг бичнэ үү." sqref="C4:D4" xr:uid="{00000000-0002-0000-0000-000002000000}"/>
    <dataValidation allowBlank="1" showInputMessage="1" showErrorMessage="1" prompt="Тайлант үеийн хугацааг бичнэ үү." sqref="C6:D6" xr:uid="{00000000-0002-0000-0000-000003000000}"/>
    <dataValidation allowBlank="1" showInputMessage="1" showErrorMessage="1" prompt="Холбогдох мэдээллийг бөглөнө үү." sqref="C68:D72 B72" xr:uid="{00000000-0002-0000-0000-000004000000}"/>
  </dataValidations>
  <pageMargins left="0.8" right="0.5" top="0.6" bottom="2.23" header="0.65" footer="0.3"/>
  <pageSetup paperSize="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2:F44"/>
  <sheetViews>
    <sheetView showGridLines="0" zoomScaleNormal="100" workbookViewId="0">
      <selection activeCell="D28" sqref="D28"/>
    </sheetView>
  </sheetViews>
  <sheetFormatPr defaultColWidth="10.5703125" defaultRowHeight="12.75" x14ac:dyDescent="0.25"/>
  <cols>
    <col min="1" max="1" width="4.5703125" style="49" customWidth="1"/>
    <col min="2" max="2" width="49.7109375" style="45" customWidth="1"/>
    <col min="3" max="4" width="19.42578125" style="45" customWidth="1"/>
    <col min="5" max="6" width="28.85546875" style="45" customWidth="1"/>
    <col min="7" max="16384" width="10.5703125" style="45"/>
  </cols>
  <sheetData>
    <row r="2" spans="1:5" x14ac:dyDescent="0.25">
      <c r="A2" s="166" t="s">
        <v>260</v>
      </c>
      <c r="B2" s="166"/>
      <c r="C2" s="166"/>
      <c r="D2" s="166"/>
    </row>
    <row r="4" spans="1:5" s="47" customFormat="1" x14ac:dyDescent="0.25">
      <c r="A4" s="46" t="str">
        <f>+i04d4a!A4</f>
        <v>Даатгалын зуучлагчийн нэр:  " ......................... " ХХК</v>
      </c>
      <c r="C4" s="48"/>
      <c r="D4" s="22" t="str">
        <f>+i04d4a!C4</f>
        <v>…. оны .. сарын ..-ны өдөр</v>
      </c>
    </row>
    <row r="5" spans="1:5" s="55" customFormat="1" x14ac:dyDescent="0.25">
      <c r="A5" s="54"/>
      <c r="D5" s="56" t="s">
        <v>141</v>
      </c>
    </row>
    <row r="6" spans="1:5" x14ac:dyDescent="0.25">
      <c r="A6" s="133" t="s">
        <v>3</v>
      </c>
      <c r="B6" s="133" t="s">
        <v>70</v>
      </c>
      <c r="C6" s="134" t="str">
        <f>+i04d4a!C6</f>
        <v>…. оны .. -р сарын ..</v>
      </c>
      <c r="D6" s="134" t="str">
        <f>+i04d4a!D6</f>
        <v>…. оны .. -р сарын ..</v>
      </c>
    </row>
    <row r="7" spans="1:5" x14ac:dyDescent="0.25">
      <c r="A7" s="95">
        <v>1</v>
      </c>
      <c r="B7" s="96" t="s">
        <v>216</v>
      </c>
      <c r="C7" s="97"/>
      <c r="D7" s="97"/>
      <c r="E7" s="114"/>
    </row>
    <row r="8" spans="1:5" x14ac:dyDescent="0.25">
      <c r="A8" s="51">
        <v>2</v>
      </c>
      <c r="B8" s="53" t="s">
        <v>294</v>
      </c>
      <c r="C8" s="57"/>
      <c r="D8" s="57"/>
    </row>
    <row r="9" spans="1:5" x14ac:dyDescent="0.25">
      <c r="A9" s="98">
        <v>3</v>
      </c>
      <c r="B9" s="96" t="s">
        <v>257</v>
      </c>
      <c r="C9" s="99">
        <f>+C7-C8</f>
        <v>0</v>
      </c>
      <c r="D9" s="99">
        <f>+D7-D8</f>
        <v>0</v>
      </c>
    </row>
    <row r="10" spans="1:5" x14ac:dyDescent="0.25">
      <c r="A10" s="51">
        <v>4</v>
      </c>
      <c r="B10" s="53" t="s">
        <v>217</v>
      </c>
      <c r="C10" s="57"/>
      <c r="D10" s="57"/>
    </row>
    <row r="11" spans="1:5" x14ac:dyDescent="0.25">
      <c r="A11" s="51">
        <v>5</v>
      </c>
      <c r="B11" s="53" t="s">
        <v>218</v>
      </c>
      <c r="C11" s="57"/>
      <c r="D11" s="57"/>
    </row>
    <row r="12" spans="1:5" x14ac:dyDescent="0.25">
      <c r="A12" s="51">
        <v>6</v>
      </c>
      <c r="B12" s="53" t="s">
        <v>219</v>
      </c>
      <c r="C12" s="57"/>
      <c r="D12" s="57"/>
    </row>
    <row r="13" spans="1:5" x14ac:dyDescent="0.25">
      <c r="A13" s="51">
        <v>7</v>
      </c>
      <c r="B13" s="53" t="s">
        <v>220</v>
      </c>
      <c r="C13" s="57"/>
      <c r="D13" s="57"/>
    </row>
    <row r="14" spans="1:5" x14ac:dyDescent="0.25">
      <c r="A14" s="51">
        <v>8</v>
      </c>
      <c r="B14" s="53" t="s">
        <v>62</v>
      </c>
      <c r="C14" s="57"/>
      <c r="D14" s="57"/>
    </row>
    <row r="15" spans="1:5" x14ac:dyDescent="0.25">
      <c r="A15" s="51">
        <v>9</v>
      </c>
      <c r="B15" s="53" t="s">
        <v>221</v>
      </c>
      <c r="C15" s="57"/>
      <c r="D15" s="57"/>
    </row>
    <row r="16" spans="1:5" x14ac:dyDescent="0.25">
      <c r="A16" s="51">
        <v>10</v>
      </c>
      <c r="B16" s="53" t="s">
        <v>222</v>
      </c>
      <c r="C16" s="57"/>
      <c r="D16" s="57"/>
      <c r="E16" s="114"/>
    </row>
    <row r="17" spans="1:6" x14ac:dyDescent="0.25">
      <c r="A17" s="51">
        <v>11</v>
      </c>
      <c r="B17" s="53" t="s">
        <v>223</v>
      </c>
      <c r="C17" s="57"/>
      <c r="D17" s="57"/>
      <c r="E17" s="114"/>
    </row>
    <row r="18" spans="1:6" x14ac:dyDescent="0.25">
      <c r="A18" s="51">
        <v>12</v>
      </c>
      <c r="B18" s="53" t="s">
        <v>224</v>
      </c>
      <c r="C18" s="57"/>
      <c r="D18" s="57"/>
    </row>
    <row r="19" spans="1:6" x14ac:dyDescent="0.25">
      <c r="A19" s="51">
        <v>13</v>
      </c>
      <c r="B19" s="53" t="s">
        <v>225</v>
      </c>
      <c r="C19" s="57"/>
      <c r="D19" s="57"/>
    </row>
    <row r="20" spans="1:6" x14ac:dyDescent="0.25">
      <c r="A20" s="51">
        <v>14</v>
      </c>
      <c r="B20" s="53" t="s">
        <v>226</v>
      </c>
      <c r="C20" s="57"/>
      <c r="D20" s="57"/>
    </row>
    <row r="21" spans="1:6" x14ac:dyDescent="0.25">
      <c r="A21" s="51">
        <v>15</v>
      </c>
      <c r="B21" s="53" t="s">
        <v>227</v>
      </c>
      <c r="C21" s="57"/>
      <c r="D21" s="57"/>
    </row>
    <row r="22" spans="1:6" x14ac:dyDescent="0.25">
      <c r="A22" s="51">
        <v>16</v>
      </c>
      <c r="B22" s="53" t="s">
        <v>228</v>
      </c>
      <c r="C22" s="57"/>
      <c r="D22" s="57"/>
    </row>
    <row r="23" spans="1:6" x14ac:dyDescent="0.25">
      <c r="A23" s="50">
        <v>17</v>
      </c>
      <c r="B23" s="53" t="s">
        <v>229</v>
      </c>
      <c r="C23" s="57"/>
      <c r="D23" s="57"/>
    </row>
    <row r="24" spans="1:6" x14ac:dyDescent="0.25">
      <c r="A24" s="98">
        <v>18</v>
      </c>
      <c r="B24" s="96" t="s">
        <v>258</v>
      </c>
      <c r="C24" s="99">
        <f>+C9+C10+C11+C12+C13+C14-C15-C16-C17-C18+C19+C20+C21+C22+C23</f>
        <v>0</v>
      </c>
      <c r="D24" s="99">
        <f>+D9+D10+D11+D12+D13+D14-D15-D16-D17-D18+D19+D20+D21+D22+D23</f>
        <v>0</v>
      </c>
    </row>
    <row r="25" spans="1:6" x14ac:dyDescent="0.25">
      <c r="A25" s="50">
        <v>19</v>
      </c>
      <c r="B25" s="53" t="s">
        <v>230</v>
      </c>
      <c r="C25" s="57"/>
      <c r="D25" s="57"/>
    </row>
    <row r="26" spans="1:6" x14ac:dyDescent="0.25">
      <c r="A26" s="98">
        <v>20</v>
      </c>
      <c r="B26" s="96" t="s">
        <v>231</v>
      </c>
      <c r="C26" s="99">
        <f>+C24-C25</f>
        <v>0</v>
      </c>
      <c r="D26" s="99">
        <f>+D24-D25</f>
        <v>0</v>
      </c>
    </row>
    <row r="27" spans="1:6" ht="25.5" x14ac:dyDescent="0.25">
      <c r="A27" s="50">
        <v>21</v>
      </c>
      <c r="B27" s="52" t="s">
        <v>232</v>
      </c>
      <c r="C27" s="57"/>
      <c r="D27" s="57"/>
    </row>
    <row r="28" spans="1:6" x14ac:dyDescent="0.2">
      <c r="A28" s="98">
        <v>22</v>
      </c>
      <c r="B28" s="96" t="s">
        <v>233</v>
      </c>
      <c r="C28" s="99">
        <f>+C26+C27</f>
        <v>0</v>
      </c>
      <c r="D28" s="99">
        <f>+D26+D27</f>
        <v>0</v>
      </c>
      <c r="E28" s="85" t="str">
        <f>IF(i04d4a!C59=i04d4b!C28,"","Өмнөх үеийн дүн"&amp;ROUND((i04d4a!C59-i04d4b!C28),2)&amp;"-р зөрүүтэй байна")</f>
        <v/>
      </c>
      <c r="F28" s="85" t="str">
        <f>IF(i04d4a!D59=i04d4b!D28,"","Өмнөх үеийн дүн"&amp;ROUND((i04d4a!D59-i04d4b!D28),2)&amp;"-р зөрүүтэй байна")</f>
        <v/>
      </c>
    </row>
    <row r="29" spans="1:6" x14ac:dyDescent="0.25">
      <c r="A29" s="98">
        <v>23</v>
      </c>
      <c r="B29" s="96" t="s">
        <v>82</v>
      </c>
      <c r="C29" s="99">
        <f>SUM(C30:C32)</f>
        <v>0</v>
      </c>
      <c r="D29" s="99">
        <f>SUM(D30:D32)</f>
        <v>0</v>
      </c>
    </row>
    <row r="30" spans="1:6" x14ac:dyDescent="0.25">
      <c r="A30" s="167"/>
      <c r="B30" s="53" t="s">
        <v>234</v>
      </c>
      <c r="C30" s="57"/>
      <c r="D30" s="57"/>
    </row>
    <row r="31" spans="1:6" x14ac:dyDescent="0.25">
      <c r="A31" s="167"/>
      <c r="B31" s="53" t="s">
        <v>235</v>
      </c>
      <c r="C31" s="57"/>
      <c r="D31" s="57"/>
    </row>
    <row r="32" spans="1:6" x14ac:dyDescent="0.25">
      <c r="A32" s="167"/>
      <c r="B32" s="53" t="s">
        <v>236</v>
      </c>
      <c r="C32" s="57"/>
      <c r="D32" s="57"/>
    </row>
    <row r="33" spans="1:5" x14ac:dyDescent="0.25">
      <c r="A33" s="98">
        <v>24</v>
      </c>
      <c r="B33" s="96" t="s">
        <v>237</v>
      </c>
      <c r="C33" s="99">
        <f>+C28+C29</f>
        <v>0</v>
      </c>
      <c r="D33" s="99">
        <f>+D28+D29</f>
        <v>0</v>
      </c>
      <c r="E33" s="114"/>
    </row>
    <row r="34" spans="1:5" ht="13.5" x14ac:dyDescent="0.25">
      <c r="A34" s="50">
        <v>25</v>
      </c>
      <c r="B34" s="52" t="s">
        <v>238</v>
      </c>
      <c r="C34" s="58"/>
      <c r="D34" s="58"/>
    </row>
    <row r="36" spans="1:5" x14ac:dyDescent="0.25">
      <c r="B36" s="55" t="str">
        <f>+i04d4a!B64</f>
        <v>тамга тэмдэг</v>
      </c>
    </row>
    <row r="37" spans="1:5" x14ac:dyDescent="0.25">
      <c r="A37" s="49" t="s">
        <v>239</v>
      </c>
    </row>
    <row r="38" spans="1:5" x14ac:dyDescent="0.25">
      <c r="B38" s="45" t="str">
        <f>+i04d4a!B66</f>
        <v xml:space="preserve">ТАЙЛАН ГАРГАСАН:    </v>
      </c>
    </row>
    <row r="40" spans="1:5" x14ac:dyDescent="0.25">
      <c r="B40" s="45" t="str">
        <f>+i04d4a!B68</f>
        <v xml:space="preserve"> Гүйцэтгэх захирал</v>
      </c>
      <c r="C40" s="45" t="str">
        <f>+i04d4a!C68</f>
        <v xml:space="preserve">/…………………./   </v>
      </c>
      <c r="D40" s="45" t="str">
        <f>+i04d4a!D68</f>
        <v>/............................../</v>
      </c>
    </row>
    <row r="42" spans="1:5" x14ac:dyDescent="0.25">
      <c r="B42" s="45" t="str">
        <f>+i04d4a!B70</f>
        <v xml:space="preserve"> Ерөнхий нягтлан бодогч  </v>
      </c>
      <c r="C42" s="45" t="str">
        <f>+i04d4a!C70</f>
        <v xml:space="preserve">/…………………./   </v>
      </c>
      <c r="D42" s="45" t="str">
        <f>+i04d4a!D70</f>
        <v>/............................../</v>
      </c>
    </row>
    <row r="44" spans="1:5" x14ac:dyDescent="0.25">
      <c r="B44" s="45" t="str">
        <f>+i04d4a!B72</f>
        <v>.........................................................</v>
      </c>
      <c r="C44" s="45" t="str">
        <f>+i04d4a!C72</f>
        <v xml:space="preserve">/…………………./   </v>
      </c>
      <c r="D44" s="45" t="str">
        <f>+i04d4a!D72</f>
        <v>/............................../</v>
      </c>
    </row>
  </sheetData>
  <sheetProtection algorithmName="SHA-512" hashValue="d2EtaBy9xCOGXnzso6EGvGhneOh0JFzG5RFFRk341OzvxUnSx4NGd/NXDwDMMbcGpFfdg9US/R9YepJdkNS9cw==" saltValue="oCTJ+YRCnWF5Ig9hmQk8Gw==" spinCount="100000" sheet="1" objects="1" scenarios="1"/>
  <mergeCells count="2">
    <mergeCell ref="A2:D2"/>
    <mergeCell ref="A30:A32"/>
  </mergeCells>
  <dataValidations count="2">
    <dataValidation type="decimal" allowBlank="1" showInputMessage="1" showErrorMessage="1" sqref="C8:D8 C34:D34 C25:D25 C27:D27 C30:D32 C10:C18 D10:D18" xr:uid="{00000000-0002-0000-0100-000000000000}">
      <formula1>0</formula1>
      <formula2>1E+30</formula2>
    </dataValidation>
    <dataValidation type="decimal" allowBlank="1" showInputMessage="1" showErrorMessage="1" sqref="C19:C23 D19:D23" xr:uid="{00000000-0002-0000-0100-000001000000}">
      <formula1>-1E+30</formula1>
      <formula2>1E+30</formula2>
    </dataValidation>
  </dataValidations>
  <pageMargins left="0.62" right="0.5" top="0.56000000000000005" bottom="0.19" header="0.3" footer="0.3"/>
  <pageSetup paperSize="9" scale="90" fitToWidth="0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2:L34"/>
  <sheetViews>
    <sheetView showGridLines="0" workbookViewId="0">
      <selection activeCell="C16" sqref="C16"/>
    </sheetView>
  </sheetViews>
  <sheetFormatPr defaultRowHeight="12.75" x14ac:dyDescent="0.25"/>
  <cols>
    <col min="1" max="1" width="9.140625" style="49"/>
    <col min="2" max="2" width="41.42578125" style="45" customWidth="1"/>
    <col min="3" max="4" width="17.42578125" style="45" customWidth="1"/>
    <col min="5" max="5" width="17.28515625" style="45" bestFit="1" customWidth="1"/>
    <col min="6" max="6" width="22.140625" style="45" bestFit="1" customWidth="1"/>
    <col min="7" max="7" width="21.7109375" style="45" bestFit="1" customWidth="1"/>
    <col min="8" max="8" width="18.28515625" style="45" customWidth="1"/>
    <col min="9" max="9" width="20.140625" style="45" customWidth="1"/>
    <col min="10" max="10" width="25.28515625" style="45" customWidth="1"/>
    <col min="11" max="16384" width="9.140625" style="45"/>
  </cols>
  <sheetData>
    <row r="2" spans="1:12" x14ac:dyDescent="0.25">
      <c r="A2" s="166" t="s">
        <v>261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2" s="47" customFormat="1" x14ac:dyDescent="0.25">
      <c r="A3" s="46" t="str">
        <f>+i04d4a!A4</f>
        <v>Даатгалын зуучлагчийн нэр:  " ......................... " ХХК</v>
      </c>
      <c r="J3" s="22" t="str">
        <f>+i04d4a!C4</f>
        <v>…. оны .. сарын ..-ны өдөр</v>
      </c>
      <c r="L3" s="48"/>
    </row>
    <row r="4" spans="1:12" s="55" customFormat="1" x14ac:dyDescent="0.25">
      <c r="A4" s="54"/>
      <c r="J4" s="56" t="s">
        <v>141</v>
      </c>
    </row>
    <row r="5" spans="1:12" x14ac:dyDescent="0.25">
      <c r="A5" s="170" t="s">
        <v>3</v>
      </c>
      <c r="B5" s="170" t="s">
        <v>70</v>
      </c>
      <c r="C5" s="170" t="s">
        <v>71</v>
      </c>
      <c r="D5" s="170" t="s">
        <v>72</v>
      </c>
      <c r="E5" s="170" t="s">
        <v>73</v>
      </c>
      <c r="F5" s="170" t="s">
        <v>74</v>
      </c>
      <c r="G5" s="170" t="s">
        <v>75</v>
      </c>
      <c r="H5" s="170" t="s">
        <v>76</v>
      </c>
      <c r="I5" s="170" t="s">
        <v>77</v>
      </c>
      <c r="J5" s="168" t="s">
        <v>78</v>
      </c>
    </row>
    <row r="6" spans="1:12" x14ac:dyDescent="0.25">
      <c r="A6" s="170"/>
      <c r="B6" s="170"/>
      <c r="C6" s="170"/>
      <c r="D6" s="170"/>
      <c r="E6" s="170"/>
      <c r="F6" s="170"/>
      <c r="G6" s="170"/>
      <c r="H6" s="170"/>
      <c r="I6" s="170"/>
      <c r="J6" s="169"/>
    </row>
    <row r="7" spans="1:12" x14ac:dyDescent="0.25">
      <c r="A7" s="95">
        <v>1</v>
      </c>
      <c r="B7" s="96" t="s">
        <v>240</v>
      </c>
      <c r="C7" s="157"/>
      <c r="D7" s="157"/>
      <c r="E7" s="157"/>
      <c r="F7" s="157"/>
      <c r="G7" s="157"/>
      <c r="H7" s="157"/>
      <c r="I7" s="157"/>
      <c r="J7" s="100">
        <f>SUM(C7:I7)</f>
        <v>0</v>
      </c>
    </row>
    <row r="8" spans="1:12" ht="25.5" x14ac:dyDescent="0.25">
      <c r="A8" s="51">
        <v>2</v>
      </c>
      <c r="B8" s="53" t="s">
        <v>79</v>
      </c>
      <c r="C8" s="67"/>
      <c r="D8" s="67"/>
      <c r="E8" s="67"/>
      <c r="F8" s="67"/>
      <c r="G8" s="67"/>
      <c r="H8" s="67"/>
      <c r="I8" s="67"/>
      <c r="J8" s="100">
        <f t="shared" ref="J8:J23" si="0">SUM(C8:I8)</f>
        <v>0</v>
      </c>
    </row>
    <row r="9" spans="1:12" x14ac:dyDescent="0.25">
      <c r="A9" s="51">
        <v>3</v>
      </c>
      <c r="B9" s="59" t="s">
        <v>80</v>
      </c>
      <c r="C9" s="100">
        <f>+C7+C8</f>
        <v>0</v>
      </c>
      <c r="D9" s="100">
        <f t="shared" ref="D9:I9" si="1">+D7+D8</f>
        <v>0</v>
      </c>
      <c r="E9" s="100">
        <f t="shared" si="1"/>
        <v>0</v>
      </c>
      <c r="F9" s="100">
        <f t="shared" si="1"/>
        <v>0</v>
      </c>
      <c r="G9" s="100">
        <f t="shared" si="1"/>
        <v>0</v>
      </c>
      <c r="H9" s="100">
        <f t="shared" si="1"/>
        <v>0</v>
      </c>
      <c r="I9" s="100">
        <f t="shared" si="1"/>
        <v>0</v>
      </c>
      <c r="J9" s="100">
        <f t="shared" si="0"/>
        <v>0</v>
      </c>
    </row>
    <row r="10" spans="1:12" x14ac:dyDescent="0.25">
      <c r="A10" s="51">
        <v>4</v>
      </c>
      <c r="B10" s="60" t="s">
        <v>241</v>
      </c>
      <c r="C10" s="67"/>
      <c r="D10" s="67"/>
      <c r="E10" s="67"/>
      <c r="F10" s="67"/>
      <c r="G10" s="67"/>
      <c r="H10" s="67"/>
      <c r="I10" s="67"/>
      <c r="J10" s="100">
        <f t="shared" si="0"/>
        <v>0</v>
      </c>
    </row>
    <row r="11" spans="1:12" x14ac:dyDescent="0.25">
      <c r="A11" s="51">
        <v>5</v>
      </c>
      <c r="B11" s="60" t="s">
        <v>82</v>
      </c>
      <c r="C11" s="66"/>
      <c r="D11" s="66"/>
      <c r="E11" s="66"/>
      <c r="F11" s="66"/>
      <c r="G11" s="66"/>
      <c r="H11" s="66"/>
      <c r="I11" s="66"/>
      <c r="J11" s="100">
        <f t="shared" si="0"/>
        <v>0</v>
      </c>
    </row>
    <row r="12" spans="1:12" x14ac:dyDescent="0.25">
      <c r="A12" s="51">
        <v>6</v>
      </c>
      <c r="B12" s="60" t="s">
        <v>83</v>
      </c>
      <c r="C12" s="66"/>
      <c r="D12" s="66"/>
      <c r="E12" s="66"/>
      <c r="F12" s="66"/>
      <c r="G12" s="66"/>
      <c r="H12" s="66"/>
      <c r="I12" s="66"/>
      <c r="J12" s="100">
        <f t="shared" si="0"/>
        <v>0</v>
      </c>
    </row>
    <row r="13" spans="1:12" x14ac:dyDescent="0.25">
      <c r="A13" s="51">
        <v>7</v>
      </c>
      <c r="B13" s="60" t="s">
        <v>84</v>
      </c>
      <c r="C13" s="66"/>
      <c r="D13" s="66"/>
      <c r="E13" s="66"/>
      <c r="F13" s="66"/>
      <c r="G13" s="66"/>
      <c r="H13" s="66"/>
      <c r="I13" s="66"/>
      <c r="J13" s="100">
        <f t="shared" si="0"/>
        <v>0</v>
      </c>
    </row>
    <row r="14" spans="1:12" x14ac:dyDescent="0.25">
      <c r="A14" s="51">
        <v>8</v>
      </c>
      <c r="B14" s="60" t="s">
        <v>85</v>
      </c>
      <c r="C14" s="66"/>
      <c r="D14" s="66"/>
      <c r="E14" s="66"/>
      <c r="F14" s="66"/>
      <c r="G14" s="66"/>
      <c r="H14" s="66"/>
      <c r="I14" s="66"/>
      <c r="J14" s="100">
        <f t="shared" si="0"/>
        <v>0</v>
      </c>
    </row>
    <row r="15" spans="1:12" x14ac:dyDescent="0.25">
      <c r="A15" s="95">
        <v>9</v>
      </c>
      <c r="B15" s="96" t="s">
        <v>296</v>
      </c>
      <c r="C15" s="100">
        <f t="shared" ref="C15:I15" si="2">+C9+C10+C11+C12+C13+C14</f>
        <v>0</v>
      </c>
      <c r="D15" s="100">
        <f t="shared" si="2"/>
        <v>0</v>
      </c>
      <c r="E15" s="100">
        <f t="shared" si="2"/>
        <v>0</v>
      </c>
      <c r="F15" s="100">
        <f t="shared" si="2"/>
        <v>0</v>
      </c>
      <c r="G15" s="100">
        <f t="shared" si="2"/>
        <v>0</v>
      </c>
      <c r="H15" s="100">
        <f t="shared" si="2"/>
        <v>0</v>
      </c>
      <c r="I15" s="100">
        <f t="shared" si="2"/>
        <v>0</v>
      </c>
      <c r="J15" s="100">
        <f>SUM(C15:I15)</f>
        <v>0</v>
      </c>
    </row>
    <row r="16" spans="1:12" ht="25.5" x14ac:dyDescent="0.25">
      <c r="A16" s="51">
        <v>10</v>
      </c>
      <c r="B16" s="53" t="s">
        <v>79</v>
      </c>
      <c r="C16" s="66"/>
      <c r="D16" s="66"/>
      <c r="E16" s="66"/>
      <c r="F16" s="66"/>
      <c r="G16" s="66"/>
      <c r="H16" s="66"/>
      <c r="I16" s="66"/>
      <c r="J16" s="100">
        <f t="shared" si="0"/>
        <v>0</v>
      </c>
    </row>
    <row r="17" spans="1:11" x14ac:dyDescent="0.25">
      <c r="A17" s="51">
        <v>11</v>
      </c>
      <c r="B17" s="59" t="s">
        <v>80</v>
      </c>
      <c r="C17" s="100">
        <f>+C15+C16</f>
        <v>0</v>
      </c>
      <c r="D17" s="100">
        <f t="shared" ref="D17:I17" si="3">+D15+D16</f>
        <v>0</v>
      </c>
      <c r="E17" s="100">
        <f t="shared" si="3"/>
        <v>0</v>
      </c>
      <c r="F17" s="100">
        <f t="shared" si="3"/>
        <v>0</v>
      </c>
      <c r="G17" s="100">
        <f t="shared" si="3"/>
        <v>0</v>
      </c>
      <c r="H17" s="100">
        <f t="shared" si="3"/>
        <v>0</v>
      </c>
      <c r="I17" s="100">
        <f t="shared" si="3"/>
        <v>0</v>
      </c>
      <c r="J17" s="100">
        <f t="shared" si="0"/>
        <v>0</v>
      </c>
    </row>
    <row r="18" spans="1:11" x14ac:dyDescent="0.25">
      <c r="A18" s="51">
        <v>12</v>
      </c>
      <c r="B18" s="60" t="s">
        <v>81</v>
      </c>
      <c r="C18" s="67"/>
      <c r="D18" s="67"/>
      <c r="E18" s="67"/>
      <c r="F18" s="67"/>
      <c r="G18" s="67"/>
      <c r="H18" s="67"/>
      <c r="I18" s="156">
        <f>+i04d4b!D28</f>
        <v>0</v>
      </c>
      <c r="J18" s="100">
        <f t="shared" si="0"/>
        <v>0</v>
      </c>
    </row>
    <row r="19" spans="1:11" x14ac:dyDescent="0.25">
      <c r="A19" s="51">
        <v>13</v>
      </c>
      <c r="B19" s="60" t="s">
        <v>82</v>
      </c>
      <c r="C19" s="66"/>
      <c r="D19" s="66"/>
      <c r="E19" s="66"/>
      <c r="F19" s="66"/>
      <c r="G19" s="66"/>
      <c r="H19" s="66"/>
      <c r="I19" s="66"/>
      <c r="J19" s="100">
        <f t="shared" si="0"/>
        <v>0</v>
      </c>
    </row>
    <row r="20" spans="1:11" x14ac:dyDescent="0.25">
      <c r="A20" s="51">
        <v>14</v>
      </c>
      <c r="B20" s="60" t="s">
        <v>83</v>
      </c>
      <c r="C20" s="66"/>
      <c r="D20" s="66"/>
      <c r="E20" s="66"/>
      <c r="F20" s="66"/>
      <c r="G20" s="66"/>
      <c r="H20" s="66"/>
      <c r="I20" s="66"/>
      <c r="J20" s="100">
        <f t="shared" si="0"/>
        <v>0</v>
      </c>
    </row>
    <row r="21" spans="1:11" x14ac:dyDescent="0.25">
      <c r="A21" s="51">
        <v>15</v>
      </c>
      <c r="B21" s="60" t="s">
        <v>84</v>
      </c>
      <c r="C21" s="66"/>
      <c r="D21" s="66"/>
      <c r="E21" s="66"/>
      <c r="F21" s="66"/>
      <c r="G21" s="66"/>
      <c r="H21" s="66"/>
      <c r="I21" s="66"/>
      <c r="J21" s="100">
        <f t="shared" si="0"/>
        <v>0</v>
      </c>
    </row>
    <row r="22" spans="1:11" x14ac:dyDescent="0.25">
      <c r="A22" s="51">
        <v>16</v>
      </c>
      <c r="B22" s="60" t="s">
        <v>85</v>
      </c>
      <c r="C22" s="66"/>
      <c r="D22" s="66"/>
      <c r="E22" s="66"/>
      <c r="F22" s="66"/>
      <c r="G22" s="66"/>
      <c r="H22" s="66"/>
      <c r="I22" s="66"/>
      <c r="J22" s="100">
        <f t="shared" si="0"/>
        <v>0</v>
      </c>
    </row>
    <row r="23" spans="1:11" x14ac:dyDescent="0.25">
      <c r="A23" s="95">
        <v>17</v>
      </c>
      <c r="B23" s="96" t="s">
        <v>297</v>
      </c>
      <c r="C23" s="100">
        <f t="shared" ref="C23:I23" si="4">SUM(C17:C22)</f>
        <v>0</v>
      </c>
      <c r="D23" s="100">
        <f t="shared" si="4"/>
        <v>0</v>
      </c>
      <c r="E23" s="100">
        <f t="shared" si="4"/>
        <v>0</v>
      </c>
      <c r="F23" s="100">
        <f t="shared" si="4"/>
        <v>0</v>
      </c>
      <c r="G23" s="100">
        <f t="shared" si="4"/>
        <v>0</v>
      </c>
      <c r="H23" s="100">
        <f t="shared" si="4"/>
        <v>0</v>
      </c>
      <c r="I23" s="100">
        <f t="shared" si="4"/>
        <v>0</v>
      </c>
      <c r="J23" s="100">
        <f t="shared" si="0"/>
        <v>0</v>
      </c>
    </row>
    <row r="24" spans="1:11" ht="25.5" customHeight="1" x14ac:dyDescent="0.2">
      <c r="C24" s="63" t="str">
        <f>IF(C23=(i04d4a!D51+i04d4a!D52),"","ДҮН ЗӨРҮҮТЭЙ БАЙНА:")</f>
        <v/>
      </c>
      <c r="D24" s="63" t="str">
        <f>IF(D23=i04d4a!D53,"","ДҮН ЗӨРҮҮТЭЙ БАЙНА:")</f>
        <v/>
      </c>
      <c r="E24" s="63" t="str">
        <f>IF(E23=i04d4a!D54,"","ДҮН ЗӨРҮҮТЭЙ БАЙНА:")</f>
        <v/>
      </c>
      <c r="F24" s="63" t="str">
        <f>IF(F23=i04d4a!D55,"","ДҮН ЗӨРҮҮТЭЙ БАЙНА:")</f>
        <v/>
      </c>
      <c r="G24" s="63" t="str">
        <f>IF(G23=i04d4a!D56,"","ДҮН ЗӨРҮҮТЭЙ БАЙНА:")</f>
        <v/>
      </c>
      <c r="H24" s="63" t="str">
        <f>IF(H23=i04d4a!D57,"","ДҮН ЗӨРҮҮТЭЙ БАЙНА:")</f>
        <v/>
      </c>
      <c r="I24" s="63" t="str">
        <f>IF(I23=i04d4a!D58,"","ДҮН ЗӨРҮҮТЭЙ БАЙНА:")</f>
        <v/>
      </c>
      <c r="J24" s="63" t="str">
        <f>IF(J23=i04d4a!D60,"","ДҮН ЗӨРҮҮТЭЙ БАЙНА:")</f>
        <v/>
      </c>
      <c r="K24" s="63"/>
    </row>
    <row r="25" spans="1:11" x14ac:dyDescent="0.2">
      <c r="C25" s="64">
        <f>+C23-(i04d4a!D51+i04d4a!D52)</f>
        <v>0</v>
      </c>
      <c r="D25" s="65">
        <f>+D23-i04d4a!D53</f>
        <v>0</v>
      </c>
      <c r="E25" s="65">
        <f>+E23-i04d4a!D54</f>
        <v>0</v>
      </c>
      <c r="F25" s="64">
        <f>+F23-i04d4a!D55</f>
        <v>0</v>
      </c>
      <c r="G25" s="65">
        <f>+G23-i04d4a!D56</f>
        <v>0</v>
      </c>
      <c r="H25" s="65">
        <f>+H23-i04d4a!D57</f>
        <v>0</v>
      </c>
      <c r="I25" s="64">
        <f>+I23-i04d4a!D58</f>
        <v>0</v>
      </c>
      <c r="J25" s="65">
        <f>+J23-i04d4a!D60</f>
        <v>0</v>
      </c>
      <c r="K25" s="65"/>
    </row>
    <row r="26" spans="1:11" x14ac:dyDescent="0.25">
      <c r="B26" s="55" t="str">
        <f>+i04d4a!B64</f>
        <v>тамга тэмдэг</v>
      </c>
    </row>
    <row r="28" spans="1:11" x14ac:dyDescent="0.25">
      <c r="B28" s="45" t="str">
        <f>+i04d4a!B66</f>
        <v xml:space="preserve">ТАЙЛАН ГАРГАСАН:    </v>
      </c>
    </row>
    <row r="30" spans="1:11" x14ac:dyDescent="0.25">
      <c r="B30" s="45" t="str">
        <f>+i04d4a!B68</f>
        <v xml:space="preserve"> Гүйцэтгэх захирал</v>
      </c>
      <c r="C30" s="45" t="str">
        <f>+i04d4a!C68</f>
        <v xml:space="preserve">/…………………./   </v>
      </c>
      <c r="D30" s="45" t="str">
        <f>+i04d4a!D68</f>
        <v>/............................../</v>
      </c>
    </row>
    <row r="32" spans="1:11" x14ac:dyDescent="0.25">
      <c r="B32" s="45" t="str">
        <f>+i04d4a!B70</f>
        <v xml:space="preserve"> Ерөнхий нягтлан бодогч  </v>
      </c>
      <c r="C32" s="45" t="str">
        <f>+i04d4a!C70</f>
        <v xml:space="preserve">/…………………./   </v>
      </c>
      <c r="D32" s="45" t="str">
        <f>+i04d4a!D70</f>
        <v>/............................../</v>
      </c>
    </row>
    <row r="34" spans="2:4" x14ac:dyDescent="0.25">
      <c r="B34" s="45" t="str">
        <f>+i04d4a!B72</f>
        <v>.........................................................</v>
      </c>
      <c r="C34" s="45" t="str">
        <f>+i04d4a!C72</f>
        <v xml:space="preserve">/…………………./   </v>
      </c>
      <c r="D34" s="45" t="str">
        <f>+i04d4a!D72</f>
        <v>/............................../</v>
      </c>
    </row>
  </sheetData>
  <sheetProtection algorithmName="SHA-512" hashValue="lHtWpn+IMVvgyy+3itgU5oHaYE/Xoo2EyB9NUklbJKoPuzr95QJQnd/7TAIr0c0pMaQSAdsN0fOgCM/evFngvA==" saltValue="07sBVNP+F7rBmdhbLmg+CQ==" spinCount="100000" sheet="1" objects="1" scenarios="1"/>
  <mergeCells count="11">
    <mergeCell ref="J5:J6"/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dataValidations count="1">
    <dataValidation type="decimal" allowBlank="1" showInputMessage="1" showErrorMessage="1" sqref="C7:J23" xr:uid="{00000000-0002-0000-0200-000000000000}">
      <formula1>-1E+24</formula1>
      <formula2>1E+31</formula2>
    </dataValidation>
  </dataValidations>
  <pageMargins left="0.28999999999999998" right="0.17" top="1.06" bottom="0.17" header="0.3" footer="0.3"/>
  <pageSetup paperSize="9" scale="68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2:F68"/>
  <sheetViews>
    <sheetView showGridLines="0" zoomScale="80" zoomScaleNormal="80" workbookViewId="0">
      <selection activeCell="C58" sqref="C58"/>
    </sheetView>
  </sheetViews>
  <sheetFormatPr defaultRowHeight="12.75" x14ac:dyDescent="0.25"/>
  <cols>
    <col min="1" max="1" width="4.7109375" style="49" customWidth="1"/>
    <col min="2" max="2" width="56.5703125" style="61" customWidth="1"/>
    <col min="3" max="4" width="22.140625" style="45" customWidth="1"/>
    <col min="5" max="5" width="23.7109375" style="45" customWidth="1"/>
    <col min="6" max="6" width="14.5703125" style="45" bestFit="1" customWidth="1"/>
    <col min="7" max="16384" width="9.140625" style="45"/>
  </cols>
  <sheetData>
    <row r="2" spans="1:6" x14ac:dyDescent="0.25">
      <c r="A2" s="166" t="s">
        <v>262</v>
      </c>
      <c r="B2" s="166"/>
      <c r="C2" s="166"/>
      <c r="D2" s="166"/>
    </row>
    <row r="3" spans="1:6" x14ac:dyDescent="0.25">
      <c r="A3" s="46" t="str">
        <f>+i04d4a!A4</f>
        <v>Даатгалын зуучлагчийн нэр:  " ......................... " ХХК</v>
      </c>
      <c r="D3" s="22" t="str">
        <f>+i04d4a!C4</f>
        <v>…. оны .. сарын ..-ны өдөр</v>
      </c>
    </row>
    <row r="4" spans="1:6" x14ac:dyDescent="0.25">
      <c r="D4" s="56" t="s">
        <v>141</v>
      </c>
    </row>
    <row r="5" spans="1:6" s="47" customFormat="1" ht="27" customHeight="1" x14ac:dyDescent="0.25">
      <c r="A5" s="133" t="s">
        <v>3</v>
      </c>
      <c r="B5" s="133" t="s">
        <v>70</v>
      </c>
      <c r="C5" s="134" t="str">
        <f>+i04d4b!C6</f>
        <v>…. оны .. -р сарын ..</v>
      </c>
      <c r="D5" s="134" t="str">
        <f>+i04d4b!D6</f>
        <v>…. оны .. -р сарын ..</v>
      </c>
    </row>
    <row r="6" spans="1:6" x14ac:dyDescent="0.25">
      <c r="A6" s="98">
        <v>1</v>
      </c>
      <c r="B6" s="101" t="s">
        <v>86</v>
      </c>
      <c r="C6" s="102"/>
      <c r="D6" s="102"/>
    </row>
    <row r="7" spans="1:6" x14ac:dyDescent="0.25">
      <c r="A7" s="95">
        <v>1.1000000000000001</v>
      </c>
      <c r="B7" s="103" t="s">
        <v>87</v>
      </c>
      <c r="C7" s="99">
        <f>SUM(C8:C13)</f>
        <v>0</v>
      </c>
      <c r="D7" s="99">
        <f>SUM(D8:D13)</f>
        <v>0</v>
      </c>
    </row>
    <row r="8" spans="1:6" x14ac:dyDescent="0.25">
      <c r="A8" s="174"/>
      <c r="B8" s="60" t="s">
        <v>242</v>
      </c>
      <c r="C8" s="69"/>
      <c r="D8" s="69"/>
      <c r="F8" s="62"/>
    </row>
    <row r="9" spans="1:6" x14ac:dyDescent="0.25">
      <c r="A9" s="174"/>
      <c r="B9" s="60" t="s">
        <v>91</v>
      </c>
      <c r="C9" s="70"/>
      <c r="D9" s="70"/>
    </row>
    <row r="10" spans="1:6" x14ac:dyDescent="0.25">
      <c r="A10" s="174"/>
      <c r="B10" s="60" t="s">
        <v>243</v>
      </c>
      <c r="C10" s="70"/>
      <c r="D10" s="70"/>
    </row>
    <row r="11" spans="1:6" x14ac:dyDescent="0.25">
      <c r="A11" s="174"/>
      <c r="B11" s="60" t="s">
        <v>94</v>
      </c>
      <c r="C11" s="70"/>
      <c r="D11" s="70"/>
    </row>
    <row r="12" spans="1:6" x14ac:dyDescent="0.25">
      <c r="A12" s="174"/>
      <c r="B12" s="60" t="s">
        <v>96</v>
      </c>
      <c r="C12" s="70"/>
      <c r="D12" s="70"/>
    </row>
    <row r="13" spans="1:6" x14ac:dyDescent="0.25">
      <c r="A13" s="174"/>
      <c r="B13" s="60" t="s">
        <v>98</v>
      </c>
      <c r="C13" s="70"/>
      <c r="D13" s="70"/>
    </row>
    <row r="14" spans="1:6" x14ac:dyDescent="0.25">
      <c r="A14" s="95">
        <v>1.2</v>
      </c>
      <c r="B14" s="103" t="s">
        <v>99</v>
      </c>
      <c r="C14" s="99">
        <f>SUM(C15:C23)</f>
        <v>0</v>
      </c>
      <c r="D14" s="99">
        <f>SUM(D15:D23)</f>
        <v>0</v>
      </c>
    </row>
    <row r="15" spans="1:6" x14ac:dyDescent="0.25">
      <c r="A15" s="174"/>
      <c r="B15" s="53" t="s">
        <v>101</v>
      </c>
      <c r="C15" s="70"/>
      <c r="D15" s="70"/>
    </row>
    <row r="16" spans="1:6" x14ac:dyDescent="0.25">
      <c r="A16" s="174"/>
      <c r="B16" s="53" t="s">
        <v>103</v>
      </c>
      <c r="C16" s="70"/>
      <c r="D16" s="70"/>
    </row>
    <row r="17" spans="1:4" x14ac:dyDescent="0.25">
      <c r="A17" s="174"/>
      <c r="B17" s="53" t="s">
        <v>298</v>
      </c>
      <c r="C17" s="70"/>
      <c r="D17" s="70"/>
    </row>
    <row r="18" spans="1:4" x14ac:dyDescent="0.25">
      <c r="A18" s="174"/>
      <c r="B18" s="53" t="s">
        <v>106</v>
      </c>
      <c r="C18" s="70"/>
      <c r="D18" s="70"/>
    </row>
    <row r="19" spans="1:4" x14ac:dyDescent="0.25">
      <c r="A19" s="174"/>
      <c r="B19" s="53" t="s">
        <v>244</v>
      </c>
      <c r="C19" s="70"/>
      <c r="D19" s="70"/>
    </row>
    <row r="20" spans="1:4" x14ac:dyDescent="0.25">
      <c r="A20" s="174"/>
      <c r="B20" s="53" t="s">
        <v>112</v>
      </c>
      <c r="C20" s="70"/>
      <c r="D20" s="70"/>
    </row>
    <row r="21" spans="1:4" x14ac:dyDescent="0.25">
      <c r="A21" s="174"/>
      <c r="B21" s="53" t="s">
        <v>113</v>
      </c>
      <c r="C21" s="70"/>
      <c r="D21" s="70"/>
    </row>
    <row r="22" spans="1:4" x14ac:dyDescent="0.25">
      <c r="A22" s="174"/>
      <c r="B22" s="53" t="s">
        <v>295</v>
      </c>
      <c r="C22" s="70"/>
      <c r="D22" s="70"/>
    </row>
    <row r="23" spans="1:4" x14ac:dyDescent="0.25">
      <c r="A23" s="174"/>
      <c r="B23" s="53" t="s">
        <v>114</v>
      </c>
      <c r="C23" s="70"/>
      <c r="D23" s="70"/>
    </row>
    <row r="24" spans="1:4" x14ac:dyDescent="0.25">
      <c r="A24" s="98">
        <v>1.3</v>
      </c>
      <c r="B24" s="101" t="s">
        <v>115</v>
      </c>
      <c r="C24" s="99">
        <f>+C7-C14</f>
        <v>0</v>
      </c>
      <c r="D24" s="99">
        <f>+D7-D14</f>
        <v>0</v>
      </c>
    </row>
    <row r="25" spans="1:4" x14ac:dyDescent="0.25">
      <c r="A25" s="98">
        <v>2</v>
      </c>
      <c r="B25" s="101" t="s">
        <v>116</v>
      </c>
      <c r="C25" s="104"/>
      <c r="D25" s="104"/>
    </row>
    <row r="26" spans="1:4" x14ac:dyDescent="0.25">
      <c r="A26" s="95">
        <v>2.1</v>
      </c>
      <c r="B26" s="103" t="s">
        <v>87</v>
      </c>
      <c r="C26" s="99">
        <f>SUM(C27:C34)</f>
        <v>0</v>
      </c>
      <c r="D26" s="99">
        <f>SUM(D27:D34)</f>
        <v>0</v>
      </c>
    </row>
    <row r="27" spans="1:4" x14ac:dyDescent="0.25">
      <c r="A27" s="171"/>
      <c r="B27" s="60" t="s">
        <v>118</v>
      </c>
      <c r="C27" s="70"/>
      <c r="D27" s="70"/>
    </row>
    <row r="28" spans="1:4" x14ac:dyDescent="0.25">
      <c r="A28" s="172"/>
      <c r="B28" s="60" t="s">
        <v>120</v>
      </c>
      <c r="C28" s="70"/>
      <c r="D28" s="70"/>
    </row>
    <row r="29" spans="1:4" x14ac:dyDescent="0.25">
      <c r="A29" s="172"/>
      <c r="B29" s="60" t="s">
        <v>121</v>
      </c>
      <c r="C29" s="70"/>
      <c r="D29" s="70"/>
    </row>
    <row r="30" spans="1:4" x14ac:dyDescent="0.25">
      <c r="A30" s="172"/>
      <c r="B30" s="60" t="s">
        <v>122</v>
      </c>
      <c r="C30" s="70"/>
      <c r="D30" s="70"/>
    </row>
    <row r="31" spans="1:4" x14ac:dyDescent="0.25">
      <c r="A31" s="172"/>
      <c r="B31" s="60" t="s">
        <v>245</v>
      </c>
      <c r="C31" s="70"/>
      <c r="D31" s="70"/>
    </row>
    <row r="32" spans="1:4" x14ac:dyDescent="0.25">
      <c r="A32" s="172"/>
      <c r="B32" s="60" t="s">
        <v>123</v>
      </c>
      <c r="C32" s="70"/>
      <c r="D32" s="70"/>
    </row>
    <row r="33" spans="1:4" x14ac:dyDescent="0.25">
      <c r="A33" s="172"/>
      <c r="B33" s="60" t="s">
        <v>124</v>
      </c>
      <c r="C33" s="70"/>
      <c r="D33" s="70"/>
    </row>
    <row r="34" spans="1:4" x14ac:dyDescent="0.25">
      <c r="A34" s="173"/>
      <c r="B34" s="60" t="s">
        <v>52</v>
      </c>
      <c r="C34" s="70"/>
      <c r="D34" s="70"/>
    </row>
    <row r="35" spans="1:4" x14ac:dyDescent="0.25">
      <c r="A35" s="95">
        <v>2.2000000000000002</v>
      </c>
      <c r="B35" s="103" t="s">
        <v>99</v>
      </c>
      <c r="C35" s="99">
        <f>SUM(C36:C41)</f>
        <v>0</v>
      </c>
      <c r="D35" s="99">
        <f>SUM(D36:D41)</f>
        <v>0</v>
      </c>
    </row>
    <row r="36" spans="1:4" x14ac:dyDescent="0.25">
      <c r="A36" s="171"/>
      <c r="B36" s="60" t="s">
        <v>125</v>
      </c>
      <c r="C36" s="70"/>
      <c r="D36" s="70"/>
    </row>
    <row r="37" spans="1:4" x14ac:dyDescent="0.25">
      <c r="A37" s="172"/>
      <c r="B37" s="60" t="s">
        <v>126</v>
      </c>
      <c r="C37" s="70"/>
      <c r="D37" s="70"/>
    </row>
    <row r="38" spans="1:4" x14ac:dyDescent="0.25">
      <c r="A38" s="172"/>
      <c r="B38" s="60" t="s">
        <v>127</v>
      </c>
      <c r="C38" s="70"/>
      <c r="D38" s="70"/>
    </row>
    <row r="39" spans="1:4" x14ac:dyDescent="0.25">
      <c r="A39" s="172"/>
      <c r="B39" s="60" t="s">
        <v>246</v>
      </c>
      <c r="C39" s="70"/>
      <c r="D39" s="70"/>
    </row>
    <row r="40" spans="1:4" x14ac:dyDescent="0.25">
      <c r="A40" s="172"/>
      <c r="B40" s="60" t="s">
        <v>128</v>
      </c>
      <c r="C40" s="70"/>
      <c r="D40" s="70"/>
    </row>
    <row r="41" spans="1:4" x14ac:dyDescent="0.25">
      <c r="A41" s="173"/>
      <c r="B41" s="60" t="s">
        <v>52</v>
      </c>
      <c r="C41" s="70"/>
      <c r="D41" s="70"/>
    </row>
    <row r="42" spans="1:4" ht="25.5" x14ac:dyDescent="0.25">
      <c r="A42" s="98">
        <v>2.2999999999999998</v>
      </c>
      <c r="B42" s="101" t="s">
        <v>129</v>
      </c>
      <c r="C42" s="99">
        <f>+C26-C35</f>
        <v>0</v>
      </c>
      <c r="D42" s="99">
        <f>+D26-D35</f>
        <v>0</v>
      </c>
    </row>
    <row r="43" spans="1:4" x14ac:dyDescent="0.25">
      <c r="A43" s="98">
        <v>3</v>
      </c>
      <c r="B43" s="101" t="s">
        <v>130</v>
      </c>
      <c r="C43" s="104"/>
      <c r="D43" s="104"/>
    </row>
    <row r="44" spans="1:4" x14ac:dyDescent="0.25">
      <c r="A44" s="95">
        <v>3.1</v>
      </c>
      <c r="B44" s="103" t="s">
        <v>87</v>
      </c>
      <c r="C44" s="99">
        <f>SUM(C45:C48)</f>
        <v>0</v>
      </c>
      <c r="D44" s="99">
        <f>SUM(D45:D48)</f>
        <v>0</v>
      </c>
    </row>
    <row r="45" spans="1:4" x14ac:dyDescent="0.25">
      <c r="A45" s="171"/>
      <c r="B45" s="60" t="s">
        <v>131</v>
      </c>
      <c r="C45" s="70"/>
      <c r="D45" s="70"/>
    </row>
    <row r="46" spans="1:4" x14ac:dyDescent="0.25">
      <c r="A46" s="172"/>
      <c r="B46" s="60" t="s">
        <v>132</v>
      </c>
      <c r="C46" s="70"/>
      <c r="D46" s="70"/>
    </row>
    <row r="47" spans="1:4" x14ac:dyDescent="0.25">
      <c r="A47" s="172"/>
      <c r="B47" s="60" t="s">
        <v>133</v>
      </c>
      <c r="C47" s="70"/>
      <c r="D47" s="70"/>
    </row>
    <row r="48" spans="1:4" x14ac:dyDescent="0.25">
      <c r="A48" s="173"/>
      <c r="B48" s="60" t="s">
        <v>52</v>
      </c>
      <c r="C48" s="70"/>
      <c r="D48" s="70"/>
    </row>
    <row r="49" spans="1:4" x14ac:dyDescent="0.25">
      <c r="A49" s="95">
        <v>3.2</v>
      </c>
      <c r="B49" s="103" t="s">
        <v>99</v>
      </c>
      <c r="C49" s="99">
        <f>SUM(C50:C54)</f>
        <v>0</v>
      </c>
      <c r="D49" s="99">
        <f>SUM(D50:D54)</f>
        <v>0</v>
      </c>
    </row>
    <row r="50" spans="1:4" x14ac:dyDescent="0.25">
      <c r="A50" s="171"/>
      <c r="B50" s="60" t="s">
        <v>134</v>
      </c>
      <c r="C50" s="70"/>
      <c r="D50" s="70"/>
    </row>
    <row r="51" spans="1:4" x14ac:dyDescent="0.25">
      <c r="A51" s="172"/>
      <c r="B51" s="60" t="s">
        <v>247</v>
      </c>
      <c r="C51" s="70"/>
      <c r="D51" s="70"/>
    </row>
    <row r="52" spans="1:4" x14ac:dyDescent="0.25">
      <c r="A52" s="172"/>
      <c r="B52" s="60" t="s">
        <v>135</v>
      </c>
      <c r="C52" s="70"/>
      <c r="D52" s="70"/>
    </row>
    <row r="53" spans="1:4" x14ac:dyDescent="0.25">
      <c r="A53" s="172"/>
      <c r="B53" s="60" t="s">
        <v>136</v>
      </c>
      <c r="C53" s="70"/>
      <c r="D53" s="70"/>
    </row>
    <row r="54" spans="1:4" x14ac:dyDescent="0.25">
      <c r="A54" s="173"/>
      <c r="B54" s="60" t="s">
        <v>52</v>
      </c>
      <c r="C54" s="70"/>
      <c r="D54" s="70"/>
    </row>
    <row r="55" spans="1:4" x14ac:dyDescent="0.25">
      <c r="A55" s="98">
        <v>3.3</v>
      </c>
      <c r="B55" s="101" t="s">
        <v>137</v>
      </c>
      <c r="C55" s="99">
        <f>+C44-C49</f>
        <v>0</v>
      </c>
      <c r="D55" s="99">
        <f>+D44-D49</f>
        <v>0</v>
      </c>
    </row>
    <row r="56" spans="1:4" x14ac:dyDescent="0.25">
      <c r="A56" s="98">
        <v>4</v>
      </c>
      <c r="B56" s="101" t="s">
        <v>138</v>
      </c>
      <c r="C56" s="99">
        <f>+C24+C42+C55</f>
        <v>0</v>
      </c>
      <c r="D56" s="99">
        <f>+D24+D42+D55</f>
        <v>0</v>
      </c>
    </row>
    <row r="57" spans="1:4" x14ac:dyDescent="0.25">
      <c r="A57" s="98">
        <v>5</v>
      </c>
      <c r="B57" s="101" t="s">
        <v>139</v>
      </c>
      <c r="C57" s="105"/>
      <c r="D57" s="99">
        <f>+C58</f>
        <v>0</v>
      </c>
    </row>
    <row r="58" spans="1:4" x14ac:dyDescent="0.25">
      <c r="A58" s="98">
        <v>6</v>
      </c>
      <c r="B58" s="101" t="s">
        <v>140</v>
      </c>
      <c r="C58" s="99">
        <f>+C56+C57</f>
        <v>0</v>
      </c>
      <c r="D58" s="99">
        <f>+D56+D57</f>
        <v>0</v>
      </c>
    </row>
    <row r="59" spans="1:4" x14ac:dyDescent="0.15">
      <c r="A59" s="49" t="s">
        <v>248</v>
      </c>
      <c r="C59" s="115" t="str">
        <f>IF(C58=i04d4a!C9,"","ДҮН ЗӨРҮҮТЭЙ БАЙНА:")</f>
        <v/>
      </c>
      <c r="D59" s="115" t="str">
        <f>IF(D58=i04d4a!D9,"","ДҮН ЗӨРҮҮТЭЙ БАЙНА:")</f>
        <v/>
      </c>
    </row>
    <row r="60" spans="1:4" ht="13.5" x14ac:dyDescent="0.25">
      <c r="B60" s="68" t="str">
        <f>+i04d4a!B64</f>
        <v>тамга тэмдэг</v>
      </c>
      <c r="C60" s="135">
        <f>+C58-i04d4a!C9</f>
        <v>0</v>
      </c>
      <c r="D60" s="116">
        <f>+D58-i04d4a!D9</f>
        <v>0</v>
      </c>
    </row>
    <row r="61" spans="1:4" x14ac:dyDescent="0.25">
      <c r="B61" s="68"/>
      <c r="C61" s="68"/>
      <c r="D61" s="68"/>
    </row>
    <row r="62" spans="1:4" x14ac:dyDescent="0.25">
      <c r="B62" s="68" t="str">
        <f>+i04d4a!B66</f>
        <v xml:space="preserve">ТАЙЛАН ГАРГАСАН:    </v>
      </c>
      <c r="C62" s="68"/>
      <c r="D62" s="68"/>
    </row>
    <row r="63" spans="1:4" x14ac:dyDescent="0.25">
      <c r="B63" s="68"/>
      <c r="C63" s="68"/>
      <c r="D63" s="68"/>
    </row>
    <row r="64" spans="1:4" x14ac:dyDescent="0.25">
      <c r="B64" s="68" t="str">
        <f>+i04d4a!B68</f>
        <v xml:space="preserve"> Гүйцэтгэх захирал</v>
      </c>
      <c r="C64" s="68" t="str">
        <f>+i04d4a!C68</f>
        <v xml:space="preserve">/…………………./   </v>
      </c>
      <c r="D64" s="68" t="str">
        <f>+i04d4a!D68</f>
        <v>/............................../</v>
      </c>
    </row>
    <row r="65" spans="2:4" x14ac:dyDescent="0.25">
      <c r="B65" s="68"/>
      <c r="C65" s="68"/>
      <c r="D65" s="68"/>
    </row>
    <row r="66" spans="2:4" x14ac:dyDescent="0.25">
      <c r="B66" s="68" t="str">
        <f>+i04d4a!B70</f>
        <v xml:space="preserve"> Ерөнхий нягтлан бодогч  </v>
      </c>
      <c r="C66" s="68" t="str">
        <f>+i04d4a!C70</f>
        <v xml:space="preserve">/…………………./   </v>
      </c>
      <c r="D66" s="68" t="str">
        <f>+i04d4a!D70</f>
        <v>/............................../</v>
      </c>
    </row>
    <row r="67" spans="2:4" x14ac:dyDescent="0.25">
      <c r="B67" s="68"/>
      <c r="C67" s="68"/>
      <c r="D67" s="68"/>
    </row>
    <row r="68" spans="2:4" x14ac:dyDescent="0.25">
      <c r="B68" s="68" t="str">
        <f>+i04d4a!B72</f>
        <v>.........................................................</v>
      </c>
      <c r="C68" s="68" t="str">
        <f>+i04d4a!C72</f>
        <v xml:space="preserve">/…………………./   </v>
      </c>
      <c r="D68" s="68" t="str">
        <f>+i04d4a!D72</f>
        <v>/............................../</v>
      </c>
    </row>
  </sheetData>
  <sheetProtection algorithmName="SHA-512" hashValue="o2Ygk0eZV1VQ2AWPcfos0M8nSvlCNk5Xxyy7AIN80KSRywI08MUTq7KrVX/El1unkKe03HPar5bMeKvRit1qtw==" saltValue="/raV4UZdFipSaq3BkfLW8Q==" spinCount="100000" sheet="1"/>
  <mergeCells count="7">
    <mergeCell ref="A45:A48"/>
    <mergeCell ref="A50:A54"/>
    <mergeCell ref="A2:D2"/>
    <mergeCell ref="A8:A13"/>
    <mergeCell ref="A15:A23"/>
    <mergeCell ref="A27:A34"/>
    <mergeCell ref="A36:A41"/>
  </mergeCells>
  <dataValidations count="1">
    <dataValidation type="decimal" allowBlank="1" showInputMessage="1" showErrorMessage="1" sqref="C7:D58" xr:uid="{00000000-0002-0000-0300-000000000000}">
      <formula1>-1E+29</formula1>
      <formula2>1E+40</formula2>
    </dataValidation>
  </dataValidations>
  <pageMargins left="0.28999999999999998" right="7.0000000000000007E-2" top="0.9" bottom="0.17" header="0.3" footer="0.3"/>
  <pageSetup paperSize="9" scale="88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6">
    <pageSetUpPr fitToPage="1"/>
  </sheetPr>
  <dimension ref="A1:R991"/>
  <sheetViews>
    <sheetView showGridLines="0" zoomScale="70" zoomScaleNormal="70" workbookViewId="0">
      <selection activeCell="E19" sqref="E19"/>
    </sheetView>
  </sheetViews>
  <sheetFormatPr defaultColWidth="15.140625" defaultRowHeight="12.75" x14ac:dyDescent="0.2"/>
  <cols>
    <col min="1" max="1" width="13.85546875" style="1" customWidth="1"/>
    <col min="2" max="2" width="38.7109375" style="1" customWidth="1"/>
    <col min="3" max="3" width="8.28515625" style="1" customWidth="1"/>
    <col min="4" max="4" width="28.85546875" style="1" customWidth="1"/>
    <col min="5" max="5" width="27.28515625" style="1" customWidth="1"/>
    <col min="6" max="7" width="16.5703125" style="1" customWidth="1"/>
    <col min="8" max="8" width="20.5703125" style="1" customWidth="1"/>
    <col min="9" max="9" width="29.28515625" style="1" customWidth="1"/>
    <col min="10" max="18" width="7.5703125" style="1" customWidth="1"/>
    <col min="19" max="16384" width="15.140625" style="1"/>
  </cols>
  <sheetData>
    <row r="1" spans="1:18" x14ac:dyDescent="0.2">
      <c r="A1" s="16"/>
      <c r="B1" s="17"/>
      <c r="C1" s="16"/>
      <c r="D1" s="18"/>
      <c r="E1" s="18"/>
      <c r="F1" s="184" t="s">
        <v>0</v>
      </c>
      <c r="G1" s="183"/>
      <c r="H1" s="183"/>
      <c r="I1" s="183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">
      <c r="A2" s="16"/>
      <c r="B2" s="17"/>
      <c r="C2" s="16"/>
      <c r="D2" s="18"/>
      <c r="E2" s="18"/>
      <c r="F2" s="183"/>
      <c r="G2" s="183"/>
      <c r="H2" s="183"/>
      <c r="I2" s="183"/>
      <c r="J2" s="18"/>
      <c r="K2" s="18"/>
      <c r="L2" s="18"/>
      <c r="M2" s="18"/>
      <c r="N2" s="18"/>
      <c r="O2" s="18"/>
      <c r="P2" s="18"/>
      <c r="Q2" s="18"/>
      <c r="R2" s="18"/>
    </row>
    <row r="3" spans="1:18" x14ac:dyDescent="0.2">
      <c r="A3" s="16"/>
      <c r="B3" s="17"/>
      <c r="C3" s="16"/>
      <c r="D3" s="18"/>
      <c r="E3" s="18"/>
      <c r="F3" s="183"/>
      <c r="G3" s="183"/>
      <c r="H3" s="183"/>
      <c r="I3" s="183"/>
      <c r="J3" s="18"/>
      <c r="K3" s="18"/>
      <c r="L3" s="18"/>
      <c r="M3" s="18"/>
      <c r="N3" s="18"/>
      <c r="O3" s="18"/>
      <c r="P3" s="18"/>
      <c r="Q3" s="18"/>
      <c r="R3" s="18"/>
    </row>
    <row r="4" spans="1:18" x14ac:dyDescent="0.2">
      <c r="A4" s="16"/>
      <c r="B4" s="17"/>
      <c r="C4" s="16"/>
      <c r="D4" s="18"/>
      <c r="E4" s="18"/>
      <c r="F4" s="18"/>
      <c r="G4" s="18"/>
      <c r="H4" s="18"/>
      <c r="I4" s="73"/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2">
      <c r="A5" s="185" t="s">
        <v>1</v>
      </c>
      <c r="B5" s="183"/>
      <c r="C5" s="183"/>
      <c r="D5" s="183"/>
      <c r="E5" s="183"/>
      <c r="F5" s="183"/>
      <c r="G5" s="183"/>
      <c r="H5" s="183"/>
      <c r="I5" s="183"/>
    </row>
    <row r="6" spans="1:18" x14ac:dyDescent="0.2">
      <c r="A6" s="2"/>
      <c r="B6" s="2"/>
      <c r="C6" s="3"/>
      <c r="D6" s="2"/>
      <c r="E6" s="2"/>
      <c r="F6" s="2"/>
      <c r="G6" s="2"/>
      <c r="H6" s="2"/>
      <c r="I6" s="2"/>
    </row>
    <row r="7" spans="1:18" x14ac:dyDescent="0.2">
      <c r="A7" s="186" t="str">
        <f>+i04d4a!A4</f>
        <v>Даатгалын зуучлагчийн нэр:  " ......................... " ХХК</v>
      </c>
      <c r="B7" s="187"/>
      <c r="C7" s="187"/>
      <c r="D7" s="187"/>
      <c r="E7" s="4"/>
      <c r="F7" s="188" t="str">
        <f>+i04d4a!C4</f>
        <v>…. оны .. сарын ..-ны өдөр</v>
      </c>
      <c r="G7" s="183"/>
      <c r="H7" s="183"/>
      <c r="I7" s="183"/>
    </row>
    <row r="8" spans="1:18" x14ac:dyDescent="0.2">
      <c r="A8" s="5"/>
      <c r="C8" s="20"/>
      <c r="H8" s="182" t="s">
        <v>2</v>
      </c>
      <c r="I8" s="183"/>
    </row>
    <row r="9" spans="1:18" x14ac:dyDescent="0.2">
      <c r="A9" s="180" t="s">
        <v>3</v>
      </c>
      <c r="B9" s="180" t="s">
        <v>4</v>
      </c>
      <c r="C9" s="180" t="s">
        <v>5</v>
      </c>
      <c r="D9" s="180" t="s">
        <v>6</v>
      </c>
      <c r="E9" s="180" t="s">
        <v>7</v>
      </c>
      <c r="F9" s="189" t="s">
        <v>8</v>
      </c>
      <c r="G9" s="190"/>
      <c r="H9" s="191"/>
      <c r="I9" s="180" t="s">
        <v>9</v>
      </c>
      <c r="J9" s="6"/>
      <c r="K9" s="6"/>
      <c r="L9" s="6"/>
      <c r="M9" s="6"/>
      <c r="N9" s="6"/>
      <c r="O9" s="6"/>
      <c r="P9" s="6"/>
      <c r="Q9" s="6"/>
      <c r="R9" s="6"/>
    </row>
    <row r="10" spans="1:18" ht="25.5" x14ac:dyDescent="0.2">
      <c r="A10" s="181"/>
      <c r="B10" s="181"/>
      <c r="C10" s="181"/>
      <c r="D10" s="181"/>
      <c r="E10" s="181"/>
      <c r="F10" s="127" t="s">
        <v>10</v>
      </c>
      <c r="G10" s="127" t="s">
        <v>11</v>
      </c>
      <c r="H10" s="127" t="s">
        <v>12</v>
      </c>
      <c r="I10" s="181"/>
      <c r="J10" s="6"/>
      <c r="K10" s="6"/>
      <c r="L10" s="6"/>
      <c r="M10" s="6"/>
      <c r="N10" s="6"/>
      <c r="O10" s="6"/>
      <c r="P10" s="6"/>
      <c r="Q10" s="6"/>
      <c r="R10" s="6"/>
    </row>
    <row r="11" spans="1:18" x14ac:dyDescent="0.2">
      <c r="A11" s="8" t="s">
        <v>13</v>
      </c>
      <c r="B11" s="9" t="s">
        <v>14</v>
      </c>
      <c r="C11" s="21" t="s">
        <v>15</v>
      </c>
      <c r="D11" s="9">
        <v>1</v>
      </c>
      <c r="E11" s="9">
        <v>2</v>
      </c>
      <c r="F11" s="10">
        <v>3</v>
      </c>
      <c r="G11" s="10">
        <v>4</v>
      </c>
      <c r="H11" s="9">
        <v>5</v>
      </c>
      <c r="I11" s="10">
        <v>6</v>
      </c>
      <c r="J11" s="2"/>
      <c r="K11" s="2"/>
      <c r="L11" s="2"/>
      <c r="M11" s="2"/>
      <c r="N11" s="2"/>
      <c r="O11" s="2"/>
      <c r="P11" s="2"/>
      <c r="Q11" s="2"/>
      <c r="R11" s="2"/>
    </row>
    <row r="12" spans="1:18" ht="25.5" x14ac:dyDescent="0.2">
      <c r="A12" s="175" t="s">
        <v>16</v>
      </c>
      <c r="B12" s="11" t="s">
        <v>17</v>
      </c>
      <c r="C12" s="12">
        <v>1</v>
      </c>
      <c r="D12" s="72"/>
      <c r="E12" s="72"/>
      <c r="F12" s="72"/>
      <c r="G12" s="72"/>
      <c r="H12" s="72"/>
      <c r="I12" s="72"/>
    </row>
    <row r="13" spans="1:18" x14ac:dyDescent="0.2">
      <c r="A13" s="176"/>
      <c r="B13" s="11" t="s">
        <v>18</v>
      </c>
      <c r="C13" s="12">
        <v>2</v>
      </c>
      <c r="D13" s="72"/>
      <c r="E13" s="72"/>
      <c r="F13" s="72"/>
      <c r="G13" s="72"/>
      <c r="H13" s="72"/>
      <c r="I13" s="72"/>
    </row>
    <row r="14" spans="1:18" x14ac:dyDescent="0.2">
      <c r="A14" s="176"/>
      <c r="B14" s="11" t="s">
        <v>19</v>
      </c>
      <c r="C14" s="12">
        <v>3</v>
      </c>
      <c r="D14" s="72"/>
      <c r="E14" s="72"/>
      <c r="F14" s="72"/>
      <c r="G14" s="72"/>
      <c r="H14" s="72"/>
      <c r="I14" s="72"/>
    </row>
    <row r="15" spans="1:18" x14ac:dyDescent="0.2">
      <c r="A15" s="176"/>
      <c r="B15" s="11" t="s">
        <v>20</v>
      </c>
      <c r="C15" s="12">
        <v>4</v>
      </c>
      <c r="D15" s="72"/>
      <c r="E15" s="72"/>
      <c r="F15" s="72"/>
      <c r="G15" s="72"/>
      <c r="H15" s="72"/>
      <c r="I15" s="72"/>
    </row>
    <row r="16" spans="1:18" x14ac:dyDescent="0.2">
      <c r="A16" s="176"/>
      <c r="B16" s="11" t="s">
        <v>21</v>
      </c>
      <c r="C16" s="12">
        <v>5</v>
      </c>
      <c r="D16" s="72"/>
      <c r="E16" s="72"/>
      <c r="F16" s="72"/>
      <c r="G16" s="72"/>
      <c r="H16" s="72"/>
      <c r="I16" s="72"/>
    </row>
    <row r="17" spans="1:9" x14ac:dyDescent="0.2">
      <c r="A17" s="176"/>
      <c r="B17" s="11" t="s">
        <v>22</v>
      </c>
      <c r="C17" s="12">
        <v>6</v>
      </c>
      <c r="D17" s="72"/>
      <c r="E17" s="72"/>
      <c r="F17" s="72"/>
      <c r="G17" s="72"/>
      <c r="H17" s="72"/>
      <c r="I17" s="72"/>
    </row>
    <row r="18" spans="1:9" x14ac:dyDescent="0.2">
      <c r="A18" s="176"/>
      <c r="B18" s="11" t="s">
        <v>23</v>
      </c>
      <c r="C18" s="12">
        <v>7</v>
      </c>
      <c r="D18" s="72"/>
      <c r="E18" s="72"/>
      <c r="F18" s="72"/>
      <c r="G18" s="72"/>
      <c r="H18" s="72"/>
      <c r="I18" s="72"/>
    </row>
    <row r="19" spans="1:9" x14ac:dyDescent="0.2">
      <c r="A19" s="176"/>
      <c r="B19" s="11" t="s">
        <v>24</v>
      </c>
      <c r="C19" s="12">
        <v>8</v>
      </c>
      <c r="D19" s="72"/>
      <c r="E19" s="72"/>
      <c r="F19" s="72"/>
      <c r="G19" s="72"/>
      <c r="H19" s="72"/>
      <c r="I19" s="72"/>
    </row>
    <row r="20" spans="1:9" ht="25.5" x14ac:dyDescent="0.2">
      <c r="A20" s="176"/>
      <c r="B20" s="11" t="s">
        <v>25</v>
      </c>
      <c r="C20" s="12">
        <v>9</v>
      </c>
      <c r="D20" s="72"/>
      <c r="E20" s="72"/>
      <c r="F20" s="72"/>
      <c r="G20" s="72"/>
      <c r="H20" s="72"/>
      <c r="I20" s="72"/>
    </row>
    <row r="21" spans="1:9" x14ac:dyDescent="0.2">
      <c r="A21" s="176"/>
      <c r="B21" s="11" t="s">
        <v>26</v>
      </c>
      <c r="C21" s="12">
        <v>10</v>
      </c>
      <c r="D21" s="72"/>
      <c r="E21" s="72"/>
      <c r="F21" s="72"/>
      <c r="G21" s="72"/>
      <c r="H21" s="72"/>
      <c r="I21" s="72"/>
    </row>
    <row r="22" spans="1:9" x14ac:dyDescent="0.2">
      <c r="A22" s="176"/>
      <c r="B22" s="13" t="s">
        <v>27</v>
      </c>
      <c r="C22" s="12">
        <v>11</v>
      </c>
      <c r="D22" s="72"/>
      <c r="E22" s="72"/>
      <c r="F22" s="72"/>
      <c r="G22" s="72"/>
      <c r="H22" s="72"/>
      <c r="I22" s="72"/>
    </row>
    <row r="23" spans="1:9" x14ac:dyDescent="0.2">
      <c r="A23" s="176"/>
      <c r="B23" s="11" t="s">
        <v>28</v>
      </c>
      <c r="C23" s="12">
        <v>12</v>
      </c>
      <c r="D23" s="72"/>
      <c r="E23" s="72"/>
      <c r="F23" s="72"/>
      <c r="G23" s="72"/>
      <c r="H23" s="72"/>
      <c r="I23" s="72"/>
    </row>
    <row r="24" spans="1:9" x14ac:dyDescent="0.2">
      <c r="A24" s="176"/>
      <c r="B24" s="11" t="s">
        <v>29</v>
      </c>
      <c r="C24" s="12">
        <v>13</v>
      </c>
      <c r="D24" s="72"/>
      <c r="E24" s="72"/>
      <c r="F24" s="72"/>
      <c r="G24" s="72"/>
      <c r="H24" s="72"/>
      <c r="I24" s="72"/>
    </row>
    <row r="25" spans="1:9" ht="25.5" x14ac:dyDescent="0.2">
      <c r="A25" s="176"/>
      <c r="B25" s="11" t="s">
        <v>30</v>
      </c>
      <c r="C25" s="12">
        <v>14</v>
      </c>
      <c r="D25" s="72"/>
      <c r="E25" s="72"/>
      <c r="F25" s="72"/>
      <c r="G25" s="72"/>
      <c r="H25" s="72"/>
      <c r="I25" s="72"/>
    </row>
    <row r="26" spans="1:9" ht="38.25" x14ac:dyDescent="0.2">
      <c r="A26" s="176"/>
      <c r="B26" s="11" t="s">
        <v>31</v>
      </c>
      <c r="C26" s="12">
        <v>15</v>
      </c>
      <c r="D26" s="72"/>
      <c r="E26" s="72"/>
      <c r="F26" s="72"/>
      <c r="G26" s="72"/>
      <c r="H26" s="72"/>
      <c r="I26" s="72"/>
    </row>
    <row r="27" spans="1:9" ht="25.5" x14ac:dyDescent="0.2">
      <c r="A27" s="176"/>
      <c r="B27" s="11" t="s">
        <v>32</v>
      </c>
      <c r="C27" s="12">
        <v>16</v>
      </c>
      <c r="D27" s="72"/>
      <c r="E27" s="72"/>
      <c r="F27" s="72"/>
      <c r="G27" s="72"/>
      <c r="H27" s="72"/>
      <c r="I27" s="72"/>
    </row>
    <row r="28" spans="1:9" x14ac:dyDescent="0.2">
      <c r="A28" s="176"/>
      <c r="B28" s="11" t="s">
        <v>33</v>
      </c>
      <c r="C28" s="12">
        <v>17</v>
      </c>
      <c r="D28" s="72"/>
      <c r="E28" s="72"/>
      <c r="F28" s="72"/>
      <c r="G28" s="72"/>
      <c r="H28" s="72"/>
      <c r="I28" s="72"/>
    </row>
    <row r="29" spans="1:9" x14ac:dyDescent="0.2">
      <c r="A29" s="176"/>
      <c r="B29" s="11" t="s">
        <v>34</v>
      </c>
      <c r="C29" s="12">
        <v>18</v>
      </c>
      <c r="D29" s="72"/>
      <c r="E29" s="72"/>
      <c r="F29" s="72"/>
      <c r="G29" s="72"/>
      <c r="H29" s="72"/>
      <c r="I29" s="72"/>
    </row>
    <row r="30" spans="1:9" x14ac:dyDescent="0.2">
      <c r="A30" s="176"/>
      <c r="B30" s="11" t="s">
        <v>35</v>
      </c>
      <c r="C30" s="12">
        <v>19</v>
      </c>
      <c r="D30" s="72"/>
      <c r="E30" s="72"/>
      <c r="F30" s="72"/>
      <c r="G30" s="72"/>
      <c r="H30" s="72"/>
      <c r="I30" s="72"/>
    </row>
    <row r="31" spans="1:9" x14ac:dyDescent="0.2">
      <c r="A31" s="176"/>
      <c r="B31" s="11" t="s">
        <v>36</v>
      </c>
      <c r="C31" s="12">
        <v>20</v>
      </c>
      <c r="D31" s="72"/>
      <c r="E31" s="72"/>
      <c r="F31" s="72"/>
      <c r="G31" s="72"/>
      <c r="H31" s="72"/>
      <c r="I31" s="72"/>
    </row>
    <row r="32" spans="1:9" x14ac:dyDescent="0.2">
      <c r="A32" s="176"/>
      <c r="B32" s="11" t="s">
        <v>37</v>
      </c>
      <c r="C32" s="12">
        <v>21</v>
      </c>
      <c r="D32" s="72"/>
      <c r="E32" s="72"/>
      <c r="F32" s="72"/>
      <c r="G32" s="72"/>
      <c r="H32" s="72"/>
      <c r="I32" s="72"/>
    </row>
    <row r="33" spans="1:9" x14ac:dyDescent="0.2">
      <c r="A33" s="177"/>
      <c r="B33" s="11" t="s">
        <v>38</v>
      </c>
      <c r="C33" s="12">
        <v>22</v>
      </c>
      <c r="D33" s="72"/>
      <c r="E33" s="72"/>
      <c r="F33" s="72"/>
      <c r="G33" s="72"/>
      <c r="H33" s="72"/>
      <c r="I33" s="72"/>
    </row>
    <row r="34" spans="1:9" ht="38.25" x14ac:dyDescent="0.2">
      <c r="A34" s="7" t="s">
        <v>39</v>
      </c>
      <c r="B34" s="14" t="s">
        <v>40</v>
      </c>
      <c r="C34" s="12">
        <v>23</v>
      </c>
      <c r="D34" s="72"/>
      <c r="E34" s="72"/>
      <c r="F34" s="72"/>
      <c r="G34" s="72"/>
      <c r="H34" s="72"/>
      <c r="I34" s="72"/>
    </row>
    <row r="35" spans="1:9" x14ac:dyDescent="0.2">
      <c r="A35" s="178" t="s">
        <v>41</v>
      </c>
      <c r="B35" s="179"/>
      <c r="C35" s="106">
        <v>24</v>
      </c>
      <c r="D35" s="107">
        <f t="shared" ref="D35:I35" si="0">SUM(D12:D34)</f>
        <v>0</v>
      </c>
      <c r="E35" s="107">
        <f t="shared" si="0"/>
        <v>0</v>
      </c>
      <c r="F35" s="107">
        <f t="shared" si="0"/>
        <v>0</v>
      </c>
      <c r="G35" s="107">
        <f t="shared" si="0"/>
        <v>0</v>
      </c>
      <c r="H35" s="107">
        <f t="shared" si="0"/>
        <v>0</v>
      </c>
      <c r="I35" s="107">
        <f t="shared" si="0"/>
        <v>0</v>
      </c>
    </row>
    <row r="36" spans="1:9" x14ac:dyDescent="0.2">
      <c r="B36" s="6"/>
      <c r="C36" s="15"/>
    </row>
    <row r="37" spans="1:9" x14ac:dyDescent="0.2">
      <c r="B37" s="71" t="str">
        <f>+i04d4a!B64</f>
        <v>тамга тэмдэг</v>
      </c>
      <c r="C37" s="6"/>
      <c r="D37" s="6"/>
      <c r="E37" s="6"/>
      <c r="F37" s="6"/>
    </row>
    <row r="38" spans="1:9" x14ac:dyDescent="0.2">
      <c r="A38" s="19"/>
      <c r="B38" s="6"/>
      <c r="C38" s="6"/>
      <c r="D38" s="6"/>
      <c r="E38" s="6"/>
      <c r="F38" s="6"/>
    </row>
    <row r="39" spans="1:9" x14ac:dyDescent="0.2">
      <c r="B39" s="6" t="str">
        <f>+i04d4a!B66</f>
        <v xml:space="preserve">ТАЙЛАН ГАРГАСАН:    </v>
      </c>
      <c r="C39" s="6"/>
      <c r="D39" s="6"/>
      <c r="E39" s="6"/>
      <c r="F39" s="6"/>
    </row>
    <row r="40" spans="1:9" x14ac:dyDescent="0.2">
      <c r="B40" s="6"/>
      <c r="C40" s="6"/>
      <c r="D40" s="6"/>
      <c r="F40" s="6"/>
    </row>
    <row r="41" spans="1:9" x14ac:dyDescent="0.2">
      <c r="B41" s="1" t="str">
        <f>+i04d4a!B68</f>
        <v xml:space="preserve"> Гүйцэтгэх захирал</v>
      </c>
      <c r="C41" s="1" t="str">
        <f>+i04d4a!C68</f>
        <v xml:space="preserve">/…………………./   </v>
      </c>
      <c r="E41" s="1" t="str">
        <f>+i04d4a!D68</f>
        <v>/............................../</v>
      </c>
      <c r="F41" s="6"/>
    </row>
    <row r="42" spans="1:9" x14ac:dyDescent="0.2">
      <c r="A42" s="20"/>
      <c r="F42" s="6"/>
    </row>
    <row r="43" spans="1:9" x14ac:dyDescent="0.2">
      <c r="B43" s="1" t="str">
        <f>+i04d4a!B70</f>
        <v xml:space="preserve"> Ерөнхий нягтлан бодогч  </v>
      </c>
      <c r="C43" s="1" t="str">
        <f>+i04d4a!C70</f>
        <v xml:space="preserve">/…………………./   </v>
      </c>
      <c r="E43" s="1" t="str">
        <f>+i04d4a!D70</f>
        <v>/............................../</v>
      </c>
      <c r="F43" s="6"/>
    </row>
    <row r="44" spans="1:9" x14ac:dyDescent="0.2">
      <c r="F44" s="6"/>
    </row>
    <row r="45" spans="1:9" x14ac:dyDescent="0.2">
      <c r="B45" s="1" t="str">
        <f>+i04d4a!B72</f>
        <v>.........................................................</v>
      </c>
      <c r="C45" s="1" t="str">
        <f>+i04d4a!C72</f>
        <v xml:space="preserve">/…………………./   </v>
      </c>
      <c r="E45" s="1" t="str">
        <f>+i04d4a!D72</f>
        <v>/............................../</v>
      </c>
      <c r="F45" s="6"/>
    </row>
    <row r="46" spans="1:9" x14ac:dyDescent="0.2">
      <c r="B46" s="6"/>
      <c r="C46" s="15"/>
    </row>
    <row r="47" spans="1:9" x14ac:dyDescent="0.2">
      <c r="B47" s="6"/>
      <c r="C47" s="15"/>
    </row>
    <row r="48" spans="1:9" x14ac:dyDescent="0.2">
      <c r="B48" s="6"/>
      <c r="C48" s="15"/>
    </row>
    <row r="49" spans="2:3" x14ac:dyDescent="0.2">
      <c r="B49" s="6"/>
      <c r="C49" s="15"/>
    </row>
    <row r="50" spans="2:3" x14ac:dyDescent="0.2">
      <c r="B50" s="6"/>
      <c r="C50" s="15"/>
    </row>
    <row r="51" spans="2:3" x14ac:dyDescent="0.2">
      <c r="B51" s="6"/>
      <c r="C51" s="15"/>
    </row>
    <row r="52" spans="2:3" x14ac:dyDescent="0.2">
      <c r="B52" s="6"/>
      <c r="C52" s="15"/>
    </row>
    <row r="53" spans="2:3" x14ac:dyDescent="0.2">
      <c r="B53" s="6"/>
      <c r="C53" s="15"/>
    </row>
    <row r="54" spans="2:3" x14ac:dyDescent="0.2">
      <c r="B54" s="6"/>
      <c r="C54" s="15"/>
    </row>
    <row r="55" spans="2:3" x14ac:dyDescent="0.2">
      <c r="B55" s="6"/>
      <c r="C55" s="15"/>
    </row>
    <row r="56" spans="2:3" x14ac:dyDescent="0.2">
      <c r="B56" s="6"/>
      <c r="C56" s="15"/>
    </row>
    <row r="57" spans="2:3" x14ac:dyDescent="0.2">
      <c r="B57" s="6"/>
      <c r="C57" s="15"/>
    </row>
    <row r="58" spans="2:3" x14ac:dyDescent="0.2">
      <c r="B58" s="6"/>
      <c r="C58" s="15"/>
    </row>
    <row r="59" spans="2:3" x14ac:dyDescent="0.2">
      <c r="B59" s="6"/>
      <c r="C59" s="15"/>
    </row>
    <row r="60" spans="2:3" x14ac:dyDescent="0.2">
      <c r="B60" s="6"/>
      <c r="C60" s="15"/>
    </row>
    <row r="61" spans="2:3" x14ac:dyDescent="0.2">
      <c r="B61" s="6"/>
      <c r="C61" s="15"/>
    </row>
    <row r="62" spans="2:3" x14ac:dyDescent="0.2">
      <c r="B62" s="6"/>
      <c r="C62" s="15"/>
    </row>
    <row r="63" spans="2:3" x14ac:dyDescent="0.2">
      <c r="B63" s="6"/>
      <c r="C63" s="15"/>
    </row>
    <row r="64" spans="2:3" x14ac:dyDescent="0.2">
      <c r="B64" s="6"/>
      <c r="C64" s="15"/>
    </row>
    <row r="65" spans="2:3" x14ac:dyDescent="0.2">
      <c r="B65" s="6"/>
      <c r="C65" s="15"/>
    </row>
    <row r="66" spans="2:3" x14ac:dyDescent="0.2">
      <c r="B66" s="6"/>
      <c r="C66" s="15"/>
    </row>
    <row r="67" spans="2:3" x14ac:dyDescent="0.2">
      <c r="B67" s="6"/>
      <c r="C67" s="15"/>
    </row>
    <row r="68" spans="2:3" x14ac:dyDescent="0.2">
      <c r="B68" s="6"/>
      <c r="C68" s="15"/>
    </row>
    <row r="69" spans="2:3" x14ac:dyDescent="0.2">
      <c r="B69" s="6"/>
      <c r="C69" s="15"/>
    </row>
    <row r="70" spans="2:3" x14ac:dyDescent="0.2">
      <c r="B70" s="6"/>
      <c r="C70" s="15"/>
    </row>
    <row r="71" spans="2:3" x14ac:dyDescent="0.2">
      <c r="B71" s="6"/>
      <c r="C71" s="15"/>
    </row>
    <row r="72" spans="2:3" x14ac:dyDescent="0.2">
      <c r="B72" s="6"/>
      <c r="C72" s="15"/>
    </row>
    <row r="73" spans="2:3" x14ac:dyDescent="0.2">
      <c r="B73" s="6"/>
      <c r="C73" s="15"/>
    </row>
    <row r="74" spans="2:3" x14ac:dyDescent="0.2">
      <c r="B74" s="6"/>
      <c r="C74" s="15"/>
    </row>
    <row r="75" spans="2:3" x14ac:dyDescent="0.2">
      <c r="B75" s="6"/>
      <c r="C75" s="15"/>
    </row>
    <row r="76" spans="2:3" x14ac:dyDescent="0.2">
      <c r="B76" s="6"/>
      <c r="C76" s="15"/>
    </row>
    <row r="77" spans="2:3" x14ac:dyDescent="0.2">
      <c r="B77" s="6"/>
      <c r="C77" s="15"/>
    </row>
    <row r="78" spans="2:3" x14ac:dyDescent="0.2">
      <c r="B78" s="6"/>
      <c r="C78" s="15"/>
    </row>
    <row r="79" spans="2:3" x14ac:dyDescent="0.2">
      <c r="B79" s="6"/>
      <c r="C79" s="15"/>
    </row>
    <row r="80" spans="2:3" x14ac:dyDescent="0.2">
      <c r="B80" s="6"/>
      <c r="C80" s="15"/>
    </row>
    <row r="81" spans="2:3" x14ac:dyDescent="0.2">
      <c r="B81" s="6"/>
      <c r="C81" s="15"/>
    </row>
    <row r="82" spans="2:3" x14ac:dyDescent="0.2">
      <c r="B82" s="6"/>
      <c r="C82" s="15"/>
    </row>
    <row r="83" spans="2:3" x14ac:dyDescent="0.2">
      <c r="B83" s="6"/>
      <c r="C83" s="15"/>
    </row>
    <row r="84" spans="2:3" x14ac:dyDescent="0.2">
      <c r="B84" s="6"/>
      <c r="C84" s="15"/>
    </row>
    <row r="85" spans="2:3" x14ac:dyDescent="0.2">
      <c r="B85" s="6"/>
      <c r="C85" s="15"/>
    </row>
    <row r="86" spans="2:3" x14ac:dyDescent="0.2">
      <c r="B86" s="6"/>
      <c r="C86" s="15"/>
    </row>
    <row r="87" spans="2:3" x14ac:dyDescent="0.2">
      <c r="B87" s="6"/>
      <c r="C87" s="15"/>
    </row>
    <row r="88" spans="2:3" x14ac:dyDescent="0.2">
      <c r="B88" s="6"/>
      <c r="C88" s="15"/>
    </row>
    <row r="89" spans="2:3" x14ac:dyDescent="0.2">
      <c r="B89" s="6"/>
      <c r="C89" s="15"/>
    </row>
    <row r="90" spans="2:3" x14ac:dyDescent="0.2">
      <c r="B90" s="6"/>
      <c r="C90" s="15"/>
    </row>
    <row r="91" spans="2:3" x14ac:dyDescent="0.2">
      <c r="B91" s="6"/>
      <c r="C91" s="15"/>
    </row>
    <row r="92" spans="2:3" x14ac:dyDescent="0.2">
      <c r="B92" s="6"/>
      <c r="C92" s="15"/>
    </row>
    <row r="93" spans="2:3" x14ac:dyDescent="0.2">
      <c r="B93" s="6"/>
      <c r="C93" s="15"/>
    </row>
    <row r="94" spans="2:3" x14ac:dyDescent="0.2">
      <c r="B94" s="6"/>
      <c r="C94" s="15"/>
    </row>
    <row r="95" spans="2:3" x14ac:dyDescent="0.2">
      <c r="B95" s="6"/>
      <c r="C95" s="15"/>
    </row>
    <row r="96" spans="2:3" x14ac:dyDescent="0.2">
      <c r="B96" s="6"/>
      <c r="C96" s="15"/>
    </row>
    <row r="97" spans="2:3" x14ac:dyDescent="0.2">
      <c r="B97" s="6"/>
      <c r="C97" s="15"/>
    </row>
    <row r="98" spans="2:3" x14ac:dyDescent="0.2">
      <c r="B98" s="6"/>
      <c r="C98" s="15"/>
    </row>
    <row r="99" spans="2:3" x14ac:dyDescent="0.2">
      <c r="B99" s="6"/>
      <c r="C99" s="15"/>
    </row>
    <row r="100" spans="2:3" x14ac:dyDescent="0.2">
      <c r="B100" s="6"/>
      <c r="C100" s="15"/>
    </row>
    <row r="101" spans="2:3" x14ac:dyDescent="0.2">
      <c r="B101" s="6"/>
      <c r="C101" s="15"/>
    </row>
    <row r="102" spans="2:3" x14ac:dyDescent="0.2">
      <c r="B102" s="6"/>
      <c r="C102" s="15"/>
    </row>
    <row r="103" spans="2:3" x14ac:dyDescent="0.2">
      <c r="B103" s="6"/>
      <c r="C103" s="15"/>
    </row>
    <row r="104" spans="2:3" x14ac:dyDescent="0.2">
      <c r="B104" s="6"/>
      <c r="C104" s="15"/>
    </row>
    <row r="105" spans="2:3" x14ac:dyDescent="0.2">
      <c r="B105" s="6"/>
      <c r="C105" s="15"/>
    </row>
    <row r="106" spans="2:3" x14ac:dyDescent="0.2">
      <c r="B106" s="6"/>
      <c r="C106" s="15"/>
    </row>
    <row r="107" spans="2:3" x14ac:dyDescent="0.2">
      <c r="B107" s="6"/>
      <c r="C107" s="15"/>
    </row>
    <row r="108" spans="2:3" x14ac:dyDescent="0.2">
      <c r="B108" s="6"/>
      <c r="C108" s="15"/>
    </row>
    <row r="109" spans="2:3" x14ac:dyDescent="0.2">
      <c r="B109" s="6"/>
      <c r="C109" s="15"/>
    </row>
    <row r="110" spans="2:3" x14ac:dyDescent="0.2">
      <c r="B110" s="6"/>
      <c r="C110" s="15"/>
    </row>
    <row r="111" spans="2:3" x14ac:dyDescent="0.2">
      <c r="B111" s="6"/>
      <c r="C111" s="15"/>
    </row>
    <row r="112" spans="2:3" x14ac:dyDescent="0.2">
      <c r="B112" s="6"/>
      <c r="C112" s="15"/>
    </row>
    <row r="113" spans="2:3" x14ac:dyDescent="0.2">
      <c r="B113" s="6"/>
      <c r="C113" s="15"/>
    </row>
    <row r="114" spans="2:3" x14ac:dyDescent="0.2">
      <c r="B114" s="6"/>
      <c r="C114" s="15"/>
    </row>
    <row r="115" spans="2:3" x14ac:dyDescent="0.2">
      <c r="B115" s="6"/>
      <c r="C115" s="15"/>
    </row>
    <row r="116" spans="2:3" x14ac:dyDescent="0.2">
      <c r="B116" s="6"/>
      <c r="C116" s="15"/>
    </row>
    <row r="117" spans="2:3" x14ac:dyDescent="0.2">
      <c r="B117" s="6"/>
      <c r="C117" s="15"/>
    </row>
    <row r="118" spans="2:3" x14ac:dyDescent="0.2">
      <c r="B118" s="6"/>
      <c r="C118" s="15"/>
    </row>
    <row r="119" spans="2:3" x14ac:dyDescent="0.2">
      <c r="B119" s="6"/>
      <c r="C119" s="15"/>
    </row>
    <row r="120" spans="2:3" x14ac:dyDescent="0.2">
      <c r="B120" s="6"/>
      <c r="C120" s="15"/>
    </row>
    <row r="121" spans="2:3" x14ac:dyDescent="0.2">
      <c r="B121" s="6"/>
      <c r="C121" s="15"/>
    </row>
    <row r="122" spans="2:3" x14ac:dyDescent="0.2">
      <c r="B122" s="6"/>
      <c r="C122" s="15"/>
    </row>
    <row r="123" spans="2:3" x14ac:dyDescent="0.2">
      <c r="B123" s="6"/>
      <c r="C123" s="15"/>
    </row>
    <row r="124" spans="2:3" x14ac:dyDescent="0.2">
      <c r="B124" s="6"/>
      <c r="C124" s="15"/>
    </row>
    <row r="125" spans="2:3" x14ac:dyDescent="0.2">
      <c r="B125" s="6"/>
      <c r="C125" s="15"/>
    </row>
    <row r="126" spans="2:3" x14ac:dyDescent="0.2">
      <c r="B126" s="6"/>
      <c r="C126" s="15"/>
    </row>
    <row r="127" spans="2:3" x14ac:dyDescent="0.2">
      <c r="B127" s="6"/>
      <c r="C127" s="15"/>
    </row>
    <row r="128" spans="2:3" x14ac:dyDescent="0.2">
      <c r="B128" s="6"/>
      <c r="C128" s="15"/>
    </row>
    <row r="129" spans="2:3" x14ac:dyDescent="0.2">
      <c r="B129" s="6"/>
      <c r="C129" s="15"/>
    </row>
    <row r="130" spans="2:3" x14ac:dyDescent="0.2">
      <c r="B130" s="6"/>
      <c r="C130" s="15"/>
    </row>
    <row r="131" spans="2:3" x14ac:dyDescent="0.2">
      <c r="B131" s="6"/>
      <c r="C131" s="15"/>
    </row>
    <row r="132" spans="2:3" x14ac:dyDescent="0.2">
      <c r="B132" s="6"/>
      <c r="C132" s="15"/>
    </row>
    <row r="133" spans="2:3" x14ac:dyDescent="0.2">
      <c r="B133" s="6"/>
      <c r="C133" s="15"/>
    </row>
    <row r="134" spans="2:3" x14ac:dyDescent="0.2">
      <c r="B134" s="6"/>
      <c r="C134" s="15"/>
    </row>
    <row r="135" spans="2:3" x14ac:dyDescent="0.2">
      <c r="B135" s="6"/>
      <c r="C135" s="15"/>
    </row>
    <row r="136" spans="2:3" x14ac:dyDescent="0.2">
      <c r="B136" s="6"/>
      <c r="C136" s="15"/>
    </row>
    <row r="137" spans="2:3" x14ac:dyDescent="0.2">
      <c r="B137" s="6"/>
      <c r="C137" s="15"/>
    </row>
    <row r="138" spans="2:3" x14ac:dyDescent="0.2">
      <c r="B138" s="6"/>
      <c r="C138" s="15"/>
    </row>
    <row r="139" spans="2:3" x14ac:dyDescent="0.2">
      <c r="B139" s="6"/>
      <c r="C139" s="15"/>
    </row>
    <row r="140" spans="2:3" x14ac:dyDescent="0.2">
      <c r="B140" s="6"/>
      <c r="C140" s="15"/>
    </row>
    <row r="141" spans="2:3" x14ac:dyDescent="0.2">
      <c r="B141" s="6"/>
      <c r="C141" s="15"/>
    </row>
    <row r="142" spans="2:3" x14ac:dyDescent="0.2">
      <c r="B142" s="6"/>
      <c r="C142" s="15"/>
    </row>
    <row r="143" spans="2:3" x14ac:dyDescent="0.2">
      <c r="B143" s="6"/>
      <c r="C143" s="15"/>
    </row>
    <row r="144" spans="2:3" x14ac:dyDescent="0.2">
      <c r="B144" s="6"/>
      <c r="C144" s="15"/>
    </row>
    <row r="145" spans="2:3" x14ac:dyDescent="0.2">
      <c r="B145" s="6"/>
      <c r="C145" s="15"/>
    </row>
    <row r="146" spans="2:3" x14ac:dyDescent="0.2">
      <c r="B146" s="6"/>
      <c r="C146" s="15"/>
    </row>
    <row r="147" spans="2:3" x14ac:dyDescent="0.2">
      <c r="B147" s="6"/>
      <c r="C147" s="15"/>
    </row>
    <row r="148" spans="2:3" x14ac:dyDescent="0.2">
      <c r="B148" s="6"/>
      <c r="C148" s="15"/>
    </row>
    <row r="149" spans="2:3" x14ac:dyDescent="0.2">
      <c r="B149" s="6"/>
      <c r="C149" s="15"/>
    </row>
    <row r="150" spans="2:3" x14ac:dyDescent="0.2">
      <c r="B150" s="6"/>
      <c r="C150" s="15"/>
    </row>
    <row r="151" spans="2:3" x14ac:dyDescent="0.2">
      <c r="B151" s="6"/>
      <c r="C151" s="15"/>
    </row>
    <row r="152" spans="2:3" x14ac:dyDescent="0.2">
      <c r="B152" s="6"/>
      <c r="C152" s="15"/>
    </row>
    <row r="153" spans="2:3" x14ac:dyDescent="0.2">
      <c r="B153" s="6"/>
      <c r="C153" s="15"/>
    </row>
    <row r="154" spans="2:3" x14ac:dyDescent="0.2">
      <c r="B154" s="6"/>
      <c r="C154" s="15"/>
    </row>
    <row r="155" spans="2:3" x14ac:dyDescent="0.2">
      <c r="B155" s="6"/>
      <c r="C155" s="15"/>
    </row>
    <row r="156" spans="2:3" x14ac:dyDescent="0.2">
      <c r="B156" s="6"/>
      <c r="C156" s="15"/>
    </row>
    <row r="157" spans="2:3" x14ac:dyDescent="0.2">
      <c r="B157" s="6"/>
      <c r="C157" s="15"/>
    </row>
    <row r="158" spans="2:3" x14ac:dyDescent="0.2">
      <c r="B158" s="6"/>
      <c r="C158" s="15"/>
    </row>
    <row r="159" spans="2:3" x14ac:dyDescent="0.2">
      <c r="B159" s="6"/>
      <c r="C159" s="15"/>
    </row>
    <row r="160" spans="2:3" x14ac:dyDescent="0.2">
      <c r="B160" s="6"/>
      <c r="C160" s="15"/>
    </row>
    <row r="161" spans="2:3" x14ac:dyDescent="0.2">
      <c r="B161" s="6"/>
      <c r="C161" s="15"/>
    </row>
    <row r="162" spans="2:3" x14ac:dyDescent="0.2">
      <c r="B162" s="6"/>
      <c r="C162" s="15"/>
    </row>
    <row r="163" spans="2:3" x14ac:dyDescent="0.2">
      <c r="B163" s="6"/>
      <c r="C163" s="15"/>
    </row>
    <row r="164" spans="2:3" x14ac:dyDescent="0.2">
      <c r="B164" s="6"/>
      <c r="C164" s="15"/>
    </row>
    <row r="165" spans="2:3" x14ac:dyDescent="0.2">
      <c r="B165" s="6"/>
      <c r="C165" s="15"/>
    </row>
    <row r="166" spans="2:3" x14ac:dyDescent="0.2">
      <c r="B166" s="6"/>
      <c r="C166" s="15"/>
    </row>
    <row r="167" spans="2:3" x14ac:dyDescent="0.2">
      <c r="B167" s="6"/>
      <c r="C167" s="15"/>
    </row>
    <row r="168" spans="2:3" x14ac:dyDescent="0.2">
      <c r="B168" s="6"/>
      <c r="C168" s="15"/>
    </row>
    <row r="169" spans="2:3" x14ac:dyDescent="0.2">
      <c r="B169" s="6"/>
      <c r="C169" s="15"/>
    </row>
    <row r="170" spans="2:3" x14ac:dyDescent="0.2">
      <c r="B170" s="6"/>
      <c r="C170" s="15"/>
    </row>
    <row r="171" spans="2:3" x14ac:dyDescent="0.2">
      <c r="B171" s="6"/>
      <c r="C171" s="15"/>
    </row>
    <row r="172" spans="2:3" x14ac:dyDescent="0.2">
      <c r="B172" s="6"/>
      <c r="C172" s="15"/>
    </row>
    <row r="173" spans="2:3" x14ac:dyDescent="0.2">
      <c r="B173" s="6"/>
      <c r="C173" s="15"/>
    </row>
    <row r="174" spans="2:3" x14ac:dyDescent="0.2">
      <c r="B174" s="6"/>
      <c r="C174" s="15"/>
    </row>
    <row r="175" spans="2:3" x14ac:dyDescent="0.2">
      <c r="B175" s="6"/>
      <c r="C175" s="15"/>
    </row>
    <row r="176" spans="2:3" x14ac:dyDescent="0.2">
      <c r="B176" s="6"/>
      <c r="C176" s="15"/>
    </row>
    <row r="177" spans="2:3" x14ac:dyDescent="0.2">
      <c r="B177" s="6"/>
      <c r="C177" s="15"/>
    </row>
    <row r="178" spans="2:3" x14ac:dyDescent="0.2">
      <c r="B178" s="6"/>
      <c r="C178" s="15"/>
    </row>
    <row r="179" spans="2:3" x14ac:dyDescent="0.2">
      <c r="B179" s="6"/>
      <c r="C179" s="15"/>
    </row>
    <row r="180" spans="2:3" x14ac:dyDescent="0.2">
      <c r="B180" s="6"/>
      <c r="C180" s="15"/>
    </row>
    <row r="181" spans="2:3" x14ac:dyDescent="0.2">
      <c r="B181" s="6"/>
      <c r="C181" s="15"/>
    </row>
    <row r="182" spans="2:3" x14ac:dyDescent="0.2">
      <c r="B182" s="6"/>
      <c r="C182" s="15"/>
    </row>
    <row r="183" spans="2:3" x14ac:dyDescent="0.2">
      <c r="B183" s="6"/>
      <c r="C183" s="15"/>
    </row>
    <row r="184" spans="2:3" x14ac:dyDescent="0.2">
      <c r="B184" s="6"/>
      <c r="C184" s="15"/>
    </row>
    <row r="185" spans="2:3" x14ac:dyDescent="0.2">
      <c r="B185" s="6"/>
      <c r="C185" s="15"/>
    </row>
    <row r="186" spans="2:3" x14ac:dyDescent="0.2">
      <c r="B186" s="6"/>
      <c r="C186" s="15"/>
    </row>
    <row r="187" spans="2:3" x14ac:dyDescent="0.2">
      <c r="B187" s="6"/>
      <c r="C187" s="15"/>
    </row>
    <row r="188" spans="2:3" x14ac:dyDescent="0.2">
      <c r="B188" s="6"/>
      <c r="C188" s="15"/>
    </row>
    <row r="189" spans="2:3" x14ac:dyDescent="0.2">
      <c r="B189" s="6"/>
      <c r="C189" s="15"/>
    </row>
    <row r="190" spans="2:3" x14ac:dyDescent="0.2">
      <c r="B190" s="6"/>
      <c r="C190" s="15"/>
    </row>
    <row r="191" spans="2:3" x14ac:dyDescent="0.2">
      <c r="B191" s="6"/>
      <c r="C191" s="15"/>
    </row>
    <row r="192" spans="2:3" x14ac:dyDescent="0.2">
      <c r="B192" s="6"/>
      <c r="C192" s="15"/>
    </row>
    <row r="193" spans="2:3" x14ac:dyDescent="0.2">
      <c r="B193" s="6"/>
      <c r="C193" s="15"/>
    </row>
    <row r="194" spans="2:3" x14ac:dyDescent="0.2">
      <c r="B194" s="6"/>
      <c r="C194" s="15"/>
    </row>
    <row r="195" spans="2:3" x14ac:dyDescent="0.2">
      <c r="B195" s="6"/>
      <c r="C195" s="15"/>
    </row>
    <row r="196" spans="2:3" x14ac:dyDescent="0.2">
      <c r="B196" s="6"/>
      <c r="C196" s="15"/>
    </row>
    <row r="197" spans="2:3" x14ac:dyDescent="0.2">
      <c r="B197" s="6"/>
      <c r="C197" s="15"/>
    </row>
    <row r="198" spans="2:3" x14ac:dyDescent="0.2">
      <c r="B198" s="6"/>
      <c r="C198" s="15"/>
    </row>
    <row r="199" spans="2:3" x14ac:dyDescent="0.2">
      <c r="B199" s="6"/>
      <c r="C199" s="15"/>
    </row>
    <row r="200" spans="2:3" x14ac:dyDescent="0.2">
      <c r="B200" s="6"/>
      <c r="C200" s="15"/>
    </row>
    <row r="201" spans="2:3" x14ac:dyDescent="0.2">
      <c r="B201" s="6"/>
      <c r="C201" s="15"/>
    </row>
    <row r="202" spans="2:3" x14ac:dyDescent="0.2">
      <c r="B202" s="6"/>
      <c r="C202" s="15"/>
    </row>
    <row r="203" spans="2:3" x14ac:dyDescent="0.2">
      <c r="B203" s="6"/>
      <c r="C203" s="15"/>
    </row>
    <row r="204" spans="2:3" x14ac:dyDescent="0.2">
      <c r="B204" s="6"/>
      <c r="C204" s="15"/>
    </row>
    <row r="205" spans="2:3" x14ac:dyDescent="0.2">
      <c r="B205" s="6"/>
      <c r="C205" s="15"/>
    </row>
    <row r="206" spans="2:3" x14ac:dyDescent="0.2">
      <c r="B206" s="6"/>
      <c r="C206" s="15"/>
    </row>
    <row r="207" spans="2:3" x14ac:dyDescent="0.2">
      <c r="B207" s="6"/>
      <c r="C207" s="15"/>
    </row>
    <row r="208" spans="2:3" x14ac:dyDescent="0.2">
      <c r="B208" s="6"/>
      <c r="C208" s="15"/>
    </row>
    <row r="209" spans="2:3" x14ac:dyDescent="0.2">
      <c r="B209" s="6"/>
      <c r="C209" s="15"/>
    </row>
    <row r="210" spans="2:3" x14ac:dyDescent="0.2">
      <c r="B210" s="6"/>
      <c r="C210" s="15"/>
    </row>
    <row r="211" spans="2:3" x14ac:dyDescent="0.2">
      <c r="B211" s="6"/>
      <c r="C211" s="15"/>
    </row>
    <row r="212" spans="2:3" x14ac:dyDescent="0.2">
      <c r="B212" s="6"/>
      <c r="C212" s="15"/>
    </row>
    <row r="213" spans="2:3" x14ac:dyDescent="0.2">
      <c r="B213" s="6"/>
      <c r="C213" s="15"/>
    </row>
    <row r="214" spans="2:3" x14ac:dyDescent="0.2">
      <c r="B214" s="6"/>
      <c r="C214" s="15"/>
    </row>
    <row r="215" spans="2:3" x14ac:dyDescent="0.2">
      <c r="B215" s="6"/>
      <c r="C215" s="15"/>
    </row>
    <row r="216" spans="2:3" x14ac:dyDescent="0.2">
      <c r="B216" s="6"/>
      <c r="C216" s="15"/>
    </row>
    <row r="217" spans="2:3" x14ac:dyDescent="0.2">
      <c r="B217" s="6"/>
      <c r="C217" s="15"/>
    </row>
    <row r="218" spans="2:3" x14ac:dyDescent="0.2">
      <c r="B218" s="6"/>
      <c r="C218" s="15"/>
    </row>
    <row r="219" spans="2:3" x14ac:dyDescent="0.2">
      <c r="B219" s="6"/>
      <c r="C219" s="15"/>
    </row>
    <row r="220" spans="2:3" x14ac:dyDescent="0.2">
      <c r="B220" s="6"/>
      <c r="C220" s="15"/>
    </row>
    <row r="221" spans="2:3" x14ac:dyDescent="0.2">
      <c r="B221" s="6"/>
      <c r="C221" s="15"/>
    </row>
    <row r="222" spans="2:3" x14ac:dyDescent="0.2">
      <c r="B222" s="6"/>
      <c r="C222" s="15"/>
    </row>
    <row r="223" spans="2:3" x14ac:dyDescent="0.2">
      <c r="B223" s="6"/>
      <c r="C223" s="15"/>
    </row>
    <row r="224" spans="2:3" x14ac:dyDescent="0.2">
      <c r="B224" s="6"/>
      <c r="C224" s="15"/>
    </row>
    <row r="225" spans="2:3" x14ac:dyDescent="0.2">
      <c r="B225" s="6"/>
      <c r="C225" s="15"/>
    </row>
    <row r="226" spans="2:3" x14ac:dyDescent="0.2">
      <c r="B226" s="6"/>
      <c r="C226" s="15"/>
    </row>
    <row r="227" spans="2:3" x14ac:dyDescent="0.2">
      <c r="B227" s="6"/>
      <c r="C227" s="15"/>
    </row>
    <row r="228" spans="2:3" x14ac:dyDescent="0.2">
      <c r="B228" s="6"/>
      <c r="C228" s="15"/>
    </row>
    <row r="229" spans="2:3" x14ac:dyDescent="0.2">
      <c r="B229" s="6"/>
      <c r="C229" s="15"/>
    </row>
    <row r="230" spans="2:3" x14ac:dyDescent="0.2">
      <c r="B230" s="6"/>
      <c r="C230" s="15"/>
    </row>
    <row r="231" spans="2:3" x14ac:dyDescent="0.2">
      <c r="B231" s="6"/>
      <c r="C231" s="15"/>
    </row>
    <row r="232" spans="2:3" x14ac:dyDescent="0.2">
      <c r="B232" s="6"/>
      <c r="C232" s="15"/>
    </row>
    <row r="233" spans="2:3" x14ac:dyDescent="0.2">
      <c r="B233" s="6"/>
      <c r="C233" s="15"/>
    </row>
    <row r="234" spans="2:3" x14ac:dyDescent="0.2">
      <c r="B234" s="6"/>
      <c r="C234" s="15"/>
    </row>
    <row r="235" spans="2:3" x14ac:dyDescent="0.2">
      <c r="B235" s="6"/>
      <c r="C235" s="15"/>
    </row>
    <row r="236" spans="2:3" x14ac:dyDescent="0.2">
      <c r="B236" s="6"/>
      <c r="C236" s="15"/>
    </row>
    <row r="237" spans="2:3" x14ac:dyDescent="0.2">
      <c r="B237" s="6"/>
      <c r="C237" s="15"/>
    </row>
    <row r="238" spans="2:3" x14ac:dyDescent="0.2">
      <c r="B238" s="6"/>
      <c r="C238" s="15"/>
    </row>
    <row r="239" spans="2:3" x14ac:dyDescent="0.2">
      <c r="B239" s="6"/>
      <c r="C239" s="15"/>
    </row>
    <row r="240" spans="2:3" x14ac:dyDescent="0.2">
      <c r="B240" s="6"/>
      <c r="C240" s="15"/>
    </row>
    <row r="241" spans="2:3" x14ac:dyDescent="0.2">
      <c r="B241" s="6"/>
      <c r="C241" s="15"/>
    </row>
    <row r="242" spans="2:3" x14ac:dyDescent="0.2">
      <c r="B242" s="6"/>
      <c r="C242" s="15"/>
    </row>
    <row r="243" spans="2:3" x14ac:dyDescent="0.2">
      <c r="B243" s="6"/>
      <c r="C243" s="15"/>
    </row>
    <row r="244" spans="2:3" x14ac:dyDescent="0.2">
      <c r="B244" s="6"/>
      <c r="C244" s="15"/>
    </row>
    <row r="245" spans="2:3" x14ac:dyDescent="0.2">
      <c r="B245" s="6"/>
      <c r="C245" s="15"/>
    </row>
    <row r="246" spans="2:3" x14ac:dyDescent="0.2">
      <c r="B246" s="6"/>
      <c r="C246" s="15"/>
    </row>
    <row r="247" spans="2:3" x14ac:dyDescent="0.2">
      <c r="B247" s="6"/>
      <c r="C247" s="15"/>
    </row>
    <row r="248" spans="2:3" x14ac:dyDescent="0.2">
      <c r="B248" s="6"/>
      <c r="C248" s="15"/>
    </row>
    <row r="249" spans="2:3" x14ac:dyDescent="0.2">
      <c r="B249" s="6"/>
      <c r="C249" s="15"/>
    </row>
    <row r="250" spans="2:3" x14ac:dyDescent="0.2">
      <c r="B250" s="6"/>
      <c r="C250" s="15"/>
    </row>
    <row r="251" spans="2:3" x14ac:dyDescent="0.2">
      <c r="B251" s="6"/>
      <c r="C251" s="15"/>
    </row>
    <row r="252" spans="2:3" x14ac:dyDescent="0.2">
      <c r="B252" s="6"/>
      <c r="C252" s="15"/>
    </row>
    <row r="253" spans="2:3" x14ac:dyDescent="0.2">
      <c r="B253" s="6"/>
      <c r="C253" s="15"/>
    </row>
    <row r="254" spans="2:3" x14ac:dyDescent="0.2">
      <c r="B254" s="6"/>
      <c r="C254" s="15"/>
    </row>
    <row r="255" spans="2:3" x14ac:dyDescent="0.2">
      <c r="B255" s="6"/>
      <c r="C255" s="15"/>
    </row>
    <row r="256" spans="2:3" x14ac:dyDescent="0.2">
      <c r="B256" s="6"/>
      <c r="C256" s="15"/>
    </row>
    <row r="257" spans="2:3" x14ac:dyDescent="0.2">
      <c r="B257" s="6"/>
      <c r="C257" s="15"/>
    </row>
    <row r="258" spans="2:3" x14ac:dyDescent="0.2">
      <c r="B258" s="6"/>
      <c r="C258" s="15"/>
    </row>
    <row r="259" spans="2:3" x14ac:dyDescent="0.2">
      <c r="B259" s="6"/>
      <c r="C259" s="15"/>
    </row>
    <row r="260" spans="2:3" x14ac:dyDescent="0.2">
      <c r="B260" s="6"/>
      <c r="C260" s="15"/>
    </row>
    <row r="261" spans="2:3" x14ac:dyDescent="0.2">
      <c r="B261" s="6"/>
      <c r="C261" s="15"/>
    </row>
    <row r="262" spans="2:3" x14ac:dyDescent="0.2">
      <c r="B262" s="6"/>
      <c r="C262" s="15"/>
    </row>
    <row r="263" spans="2:3" x14ac:dyDescent="0.2">
      <c r="B263" s="6"/>
      <c r="C263" s="15"/>
    </row>
    <row r="264" spans="2:3" x14ac:dyDescent="0.2">
      <c r="B264" s="6"/>
      <c r="C264" s="15"/>
    </row>
    <row r="265" spans="2:3" x14ac:dyDescent="0.2">
      <c r="B265" s="6"/>
      <c r="C265" s="15"/>
    </row>
    <row r="266" spans="2:3" x14ac:dyDescent="0.2">
      <c r="B266" s="6"/>
      <c r="C266" s="15"/>
    </row>
    <row r="267" spans="2:3" x14ac:dyDescent="0.2">
      <c r="B267" s="6"/>
      <c r="C267" s="15"/>
    </row>
    <row r="268" spans="2:3" x14ac:dyDescent="0.2">
      <c r="B268" s="6"/>
      <c r="C268" s="15"/>
    </row>
    <row r="269" spans="2:3" x14ac:dyDescent="0.2">
      <c r="B269" s="6"/>
      <c r="C269" s="15"/>
    </row>
    <row r="270" spans="2:3" x14ac:dyDescent="0.2">
      <c r="B270" s="6"/>
      <c r="C270" s="15"/>
    </row>
    <row r="271" spans="2:3" x14ac:dyDescent="0.2">
      <c r="B271" s="6"/>
      <c r="C271" s="15"/>
    </row>
    <row r="272" spans="2:3" x14ac:dyDescent="0.2">
      <c r="B272" s="6"/>
      <c r="C272" s="15"/>
    </row>
    <row r="273" spans="2:3" x14ac:dyDescent="0.2">
      <c r="B273" s="6"/>
      <c r="C273" s="15"/>
    </row>
    <row r="274" spans="2:3" x14ac:dyDescent="0.2">
      <c r="B274" s="6"/>
      <c r="C274" s="15"/>
    </row>
    <row r="275" spans="2:3" x14ac:dyDescent="0.2">
      <c r="B275" s="6"/>
      <c r="C275" s="15"/>
    </row>
    <row r="276" spans="2:3" x14ac:dyDescent="0.2">
      <c r="B276" s="6"/>
      <c r="C276" s="15"/>
    </row>
    <row r="277" spans="2:3" x14ac:dyDescent="0.2">
      <c r="B277" s="6"/>
      <c r="C277" s="15"/>
    </row>
    <row r="278" spans="2:3" x14ac:dyDescent="0.2">
      <c r="B278" s="6"/>
      <c r="C278" s="15"/>
    </row>
    <row r="279" spans="2:3" x14ac:dyDescent="0.2">
      <c r="B279" s="6"/>
      <c r="C279" s="15"/>
    </row>
    <row r="280" spans="2:3" x14ac:dyDescent="0.2">
      <c r="B280" s="6"/>
      <c r="C280" s="15"/>
    </row>
    <row r="281" spans="2:3" x14ac:dyDescent="0.2">
      <c r="B281" s="6"/>
      <c r="C281" s="15"/>
    </row>
    <row r="282" spans="2:3" x14ac:dyDescent="0.2">
      <c r="B282" s="6"/>
      <c r="C282" s="15"/>
    </row>
    <row r="283" spans="2:3" x14ac:dyDescent="0.2">
      <c r="B283" s="6"/>
      <c r="C283" s="15"/>
    </row>
    <row r="284" spans="2:3" x14ac:dyDescent="0.2">
      <c r="B284" s="6"/>
      <c r="C284" s="15"/>
    </row>
    <row r="285" spans="2:3" x14ac:dyDescent="0.2">
      <c r="B285" s="6"/>
      <c r="C285" s="15"/>
    </row>
    <row r="286" spans="2:3" x14ac:dyDescent="0.2">
      <c r="B286" s="6"/>
      <c r="C286" s="15"/>
    </row>
    <row r="287" spans="2:3" x14ac:dyDescent="0.2">
      <c r="B287" s="6"/>
      <c r="C287" s="15"/>
    </row>
    <row r="288" spans="2:3" x14ac:dyDescent="0.2">
      <c r="B288" s="6"/>
      <c r="C288" s="15"/>
    </row>
    <row r="289" spans="2:3" x14ac:dyDescent="0.2">
      <c r="B289" s="6"/>
      <c r="C289" s="15"/>
    </row>
    <row r="290" spans="2:3" x14ac:dyDescent="0.2">
      <c r="B290" s="6"/>
      <c r="C290" s="15"/>
    </row>
    <row r="291" spans="2:3" x14ac:dyDescent="0.2">
      <c r="B291" s="6"/>
      <c r="C291" s="15"/>
    </row>
    <row r="292" spans="2:3" x14ac:dyDescent="0.2">
      <c r="B292" s="6"/>
      <c r="C292" s="15"/>
    </row>
    <row r="293" spans="2:3" x14ac:dyDescent="0.2">
      <c r="B293" s="6"/>
      <c r="C293" s="15"/>
    </row>
    <row r="294" spans="2:3" x14ac:dyDescent="0.2">
      <c r="B294" s="6"/>
      <c r="C294" s="15"/>
    </row>
    <row r="295" spans="2:3" x14ac:dyDescent="0.2">
      <c r="B295" s="6"/>
      <c r="C295" s="15"/>
    </row>
    <row r="296" spans="2:3" x14ac:dyDescent="0.2">
      <c r="B296" s="6"/>
      <c r="C296" s="15"/>
    </row>
    <row r="297" spans="2:3" x14ac:dyDescent="0.2">
      <c r="B297" s="6"/>
      <c r="C297" s="15"/>
    </row>
    <row r="298" spans="2:3" x14ac:dyDescent="0.2">
      <c r="B298" s="6"/>
      <c r="C298" s="15"/>
    </row>
    <row r="299" spans="2:3" x14ac:dyDescent="0.2">
      <c r="B299" s="6"/>
      <c r="C299" s="15"/>
    </row>
    <row r="300" spans="2:3" x14ac:dyDescent="0.2">
      <c r="B300" s="6"/>
      <c r="C300" s="15"/>
    </row>
    <row r="301" spans="2:3" x14ac:dyDescent="0.2">
      <c r="B301" s="6"/>
      <c r="C301" s="15"/>
    </row>
    <row r="302" spans="2:3" x14ac:dyDescent="0.2">
      <c r="B302" s="6"/>
      <c r="C302" s="15"/>
    </row>
    <row r="303" spans="2:3" x14ac:dyDescent="0.2">
      <c r="B303" s="6"/>
      <c r="C303" s="15"/>
    </row>
    <row r="304" spans="2:3" x14ac:dyDescent="0.2">
      <c r="B304" s="6"/>
      <c r="C304" s="15"/>
    </row>
    <row r="305" spans="2:3" x14ac:dyDescent="0.2">
      <c r="B305" s="6"/>
      <c r="C305" s="15"/>
    </row>
    <row r="306" spans="2:3" x14ac:dyDescent="0.2">
      <c r="B306" s="6"/>
      <c r="C306" s="15"/>
    </row>
    <row r="307" spans="2:3" x14ac:dyDescent="0.2">
      <c r="B307" s="6"/>
      <c r="C307" s="15"/>
    </row>
    <row r="308" spans="2:3" x14ac:dyDescent="0.2">
      <c r="B308" s="6"/>
      <c r="C308" s="15"/>
    </row>
    <row r="309" spans="2:3" x14ac:dyDescent="0.2">
      <c r="B309" s="6"/>
      <c r="C309" s="15"/>
    </row>
    <row r="310" spans="2:3" x14ac:dyDescent="0.2">
      <c r="B310" s="6"/>
      <c r="C310" s="15"/>
    </row>
    <row r="311" spans="2:3" x14ac:dyDescent="0.2">
      <c r="B311" s="6"/>
      <c r="C311" s="15"/>
    </row>
    <row r="312" spans="2:3" x14ac:dyDescent="0.2">
      <c r="B312" s="6"/>
      <c r="C312" s="15"/>
    </row>
    <row r="313" spans="2:3" x14ac:dyDescent="0.2">
      <c r="B313" s="6"/>
      <c r="C313" s="15"/>
    </row>
    <row r="314" spans="2:3" x14ac:dyDescent="0.2">
      <c r="B314" s="6"/>
      <c r="C314" s="15"/>
    </row>
    <row r="315" spans="2:3" x14ac:dyDescent="0.2">
      <c r="B315" s="6"/>
      <c r="C315" s="15"/>
    </row>
    <row r="316" spans="2:3" x14ac:dyDescent="0.2">
      <c r="B316" s="6"/>
      <c r="C316" s="15"/>
    </row>
    <row r="317" spans="2:3" x14ac:dyDescent="0.2">
      <c r="B317" s="6"/>
      <c r="C317" s="15"/>
    </row>
    <row r="318" spans="2:3" x14ac:dyDescent="0.2">
      <c r="B318" s="6"/>
      <c r="C318" s="15"/>
    </row>
    <row r="319" spans="2:3" x14ac:dyDescent="0.2">
      <c r="B319" s="6"/>
      <c r="C319" s="15"/>
    </row>
    <row r="320" spans="2:3" x14ac:dyDescent="0.2">
      <c r="B320" s="6"/>
      <c r="C320" s="15"/>
    </row>
    <row r="321" spans="2:3" x14ac:dyDescent="0.2">
      <c r="B321" s="6"/>
      <c r="C321" s="15"/>
    </row>
    <row r="322" spans="2:3" x14ac:dyDescent="0.2">
      <c r="B322" s="6"/>
      <c r="C322" s="15"/>
    </row>
    <row r="323" spans="2:3" x14ac:dyDescent="0.2">
      <c r="B323" s="6"/>
      <c r="C323" s="15"/>
    </row>
    <row r="324" spans="2:3" x14ac:dyDescent="0.2">
      <c r="B324" s="6"/>
      <c r="C324" s="15"/>
    </row>
    <row r="325" spans="2:3" x14ac:dyDescent="0.2">
      <c r="B325" s="6"/>
      <c r="C325" s="15"/>
    </row>
    <row r="326" spans="2:3" x14ac:dyDescent="0.2">
      <c r="B326" s="6"/>
      <c r="C326" s="15"/>
    </row>
    <row r="327" spans="2:3" x14ac:dyDescent="0.2">
      <c r="B327" s="6"/>
      <c r="C327" s="15"/>
    </row>
    <row r="328" spans="2:3" x14ac:dyDescent="0.2">
      <c r="B328" s="6"/>
      <c r="C328" s="15"/>
    </row>
    <row r="329" spans="2:3" x14ac:dyDescent="0.2">
      <c r="B329" s="6"/>
      <c r="C329" s="15"/>
    </row>
    <row r="330" spans="2:3" x14ac:dyDescent="0.2">
      <c r="B330" s="6"/>
      <c r="C330" s="15"/>
    </row>
    <row r="331" spans="2:3" x14ac:dyDescent="0.2">
      <c r="B331" s="6"/>
      <c r="C331" s="15"/>
    </row>
    <row r="332" spans="2:3" x14ac:dyDescent="0.2">
      <c r="B332" s="6"/>
      <c r="C332" s="15"/>
    </row>
    <row r="333" spans="2:3" x14ac:dyDescent="0.2">
      <c r="B333" s="6"/>
      <c r="C333" s="15"/>
    </row>
    <row r="334" spans="2:3" x14ac:dyDescent="0.2">
      <c r="B334" s="6"/>
      <c r="C334" s="15"/>
    </row>
    <row r="335" spans="2:3" x14ac:dyDescent="0.2">
      <c r="B335" s="6"/>
      <c r="C335" s="15"/>
    </row>
    <row r="336" spans="2:3" x14ac:dyDescent="0.2">
      <c r="B336" s="6"/>
      <c r="C336" s="15"/>
    </row>
    <row r="337" spans="2:3" x14ac:dyDescent="0.2">
      <c r="B337" s="6"/>
      <c r="C337" s="15"/>
    </row>
    <row r="338" spans="2:3" x14ac:dyDescent="0.2">
      <c r="B338" s="6"/>
      <c r="C338" s="15"/>
    </row>
    <row r="339" spans="2:3" x14ac:dyDescent="0.2">
      <c r="B339" s="6"/>
      <c r="C339" s="15"/>
    </row>
    <row r="340" spans="2:3" x14ac:dyDescent="0.2">
      <c r="B340" s="6"/>
      <c r="C340" s="15"/>
    </row>
    <row r="341" spans="2:3" x14ac:dyDescent="0.2">
      <c r="B341" s="6"/>
      <c r="C341" s="15"/>
    </row>
    <row r="342" spans="2:3" x14ac:dyDescent="0.2">
      <c r="B342" s="6"/>
      <c r="C342" s="15"/>
    </row>
    <row r="343" spans="2:3" x14ac:dyDescent="0.2">
      <c r="B343" s="6"/>
      <c r="C343" s="15"/>
    </row>
    <row r="344" spans="2:3" x14ac:dyDescent="0.2">
      <c r="B344" s="6"/>
      <c r="C344" s="15"/>
    </row>
    <row r="345" spans="2:3" x14ac:dyDescent="0.2">
      <c r="B345" s="6"/>
      <c r="C345" s="15"/>
    </row>
    <row r="346" spans="2:3" x14ac:dyDescent="0.2">
      <c r="B346" s="6"/>
      <c r="C346" s="15"/>
    </row>
    <row r="347" spans="2:3" x14ac:dyDescent="0.2">
      <c r="B347" s="6"/>
      <c r="C347" s="15"/>
    </row>
    <row r="348" spans="2:3" x14ac:dyDescent="0.2">
      <c r="B348" s="6"/>
      <c r="C348" s="15"/>
    </row>
    <row r="349" spans="2:3" x14ac:dyDescent="0.2">
      <c r="B349" s="6"/>
      <c r="C349" s="15"/>
    </row>
    <row r="350" spans="2:3" x14ac:dyDescent="0.2">
      <c r="B350" s="6"/>
      <c r="C350" s="15"/>
    </row>
    <row r="351" spans="2:3" x14ac:dyDescent="0.2">
      <c r="B351" s="6"/>
      <c r="C351" s="15"/>
    </row>
    <row r="352" spans="2:3" x14ac:dyDescent="0.2">
      <c r="B352" s="6"/>
      <c r="C352" s="15"/>
    </row>
    <row r="353" spans="2:3" x14ac:dyDescent="0.2">
      <c r="B353" s="6"/>
      <c r="C353" s="15"/>
    </row>
    <row r="354" spans="2:3" x14ac:dyDescent="0.2">
      <c r="B354" s="6"/>
      <c r="C354" s="15"/>
    </row>
    <row r="355" spans="2:3" x14ac:dyDescent="0.2">
      <c r="B355" s="6"/>
      <c r="C355" s="15"/>
    </row>
    <row r="356" spans="2:3" x14ac:dyDescent="0.2">
      <c r="B356" s="6"/>
      <c r="C356" s="15"/>
    </row>
    <row r="357" spans="2:3" x14ac:dyDescent="0.2">
      <c r="B357" s="6"/>
      <c r="C357" s="15"/>
    </row>
    <row r="358" spans="2:3" x14ac:dyDescent="0.2">
      <c r="B358" s="6"/>
      <c r="C358" s="15"/>
    </row>
    <row r="359" spans="2:3" x14ac:dyDescent="0.2">
      <c r="B359" s="6"/>
      <c r="C359" s="15"/>
    </row>
    <row r="360" spans="2:3" x14ac:dyDescent="0.2">
      <c r="B360" s="6"/>
      <c r="C360" s="15"/>
    </row>
    <row r="361" spans="2:3" x14ac:dyDescent="0.2">
      <c r="B361" s="6"/>
      <c r="C361" s="15"/>
    </row>
    <row r="362" spans="2:3" x14ac:dyDescent="0.2">
      <c r="B362" s="6"/>
      <c r="C362" s="15"/>
    </row>
    <row r="363" spans="2:3" x14ac:dyDescent="0.2">
      <c r="B363" s="6"/>
      <c r="C363" s="15"/>
    </row>
    <row r="364" spans="2:3" x14ac:dyDescent="0.2">
      <c r="B364" s="6"/>
      <c r="C364" s="15"/>
    </row>
    <row r="365" spans="2:3" x14ac:dyDescent="0.2">
      <c r="B365" s="6"/>
      <c r="C365" s="15"/>
    </row>
    <row r="366" spans="2:3" x14ac:dyDescent="0.2">
      <c r="B366" s="6"/>
      <c r="C366" s="15"/>
    </row>
    <row r="367" spans="2:3" x14ac:dyDescent="0.2">
      <c r="B367" s="6"/>
      <c r="C367" s="15"/>
    </row>
    <row r="368" spans="2:3" x14ac:dyDescent="0.2">
      <c r="B368" s="6"/>
      <c r="C368" s="15"/>
    </row>
    <row r="369" spans="2:3" x14ac:dyDescent="0.2">
      <c r="B369" s="6"/>
      <c r="C369" s="15"/>
    </row>
    <row r="370" spans="2:3" x14ac:dyDescent="0.2">
      <c r="B370" s="6"/>
      <c r="C370" s="15"/>
    </row>
    <row r="371" spans="2:3" x14ac:dyDescent="0.2">
      <c r="B371" s="6"/>
      <c r="C371" s="15"/>
    </row>
    <row r="372" spans="2:3" x14ac:dyDescent="0.2">
      <c r="B372" s="6"/>
      <c r="C372" s="15"/>
    </row>
    <row r="373" spans="2:3" x14ac:dyDescent="0.2">
      <c r="B373" s="6"/>
      <c r="C373" s="15"/>
    </row>
    <row r="374" spans="2:3" x14ac:dyDescent="0.2">
      <c r="B374" s="6"/>
      <c r="C374" s="15"/>
    </row>
    <row r="375" spans="2:3" x14ac:dyDescent="0.2">
      <c r="B375" s="6"/>
      <c r="C375" s="15"/>
    </row>
    <row r="376" spans="2:3" x14ac:dyDescent="0.2">
      <c r="B376" s="6"/>
      <c r="C376" s="15"/>
    </row>
    <row r="377" spans="2:3" x14ac:dyDescent="0.2">
      <c r="B377" s="6"/>
      <c r="C377" s="15"/>
    </row>
    <row r="378" spans="2:3" x14ac:dyDescent="0.2">
      <c r="B378" s="6"/>
      <c r="C378" s="15"/>
    </row>
    <row r="379" spans="2:3" x14ac:dyDescent="0.2">
      <c r="B379" s="6"/>
      <c r="C379" s="15"/>
    </row>
    <row r="380" spans="2:3" x14ac:dyDescent="0.2">
      <c r="B380" s="6"/>
      <c r="C380" s="15"/>
    </row>
    <row r="381" spans="2:3" x14ac:dyDescent="0.2">
      <c r="B381" s="6"/>
      <c r="C381" s="15"/>
    </row>
    <row r="382" spans="2:3" x14ac:dyDescent="0.2">
      <c r="B382" s="6"/>
      <c r="C382" s="15"/>
    </row>
    <row r="383" spans="2:3" x14ac:dyDescent="0.2">
      <c r="B383" s="6"/>
      <c r="C383" s="15"/>
    </row>
    <row r="384" spans="2:3" x14ac:dyDescent="0.2">
      <c r="B384" s="6"/>
      <c r="C384" s="15"/>
    </row>
    <row r="385" spans="2:3" x14ac:dyDescent="0.2">
      <c r="B385" s="6"/>
      <c r="C385" s="15"/>
    </row>
    <row r="386" spans="2:3" x14ac:dyDescent="0.2">
      <c r="B386" s="6"/>
      <c r="C386" s="15"/>
    </row>
    <row r="387" spans="2:3" x14ac:dyDescent="0.2">
      <c r="B387" s="6"/>
      <c r="C387" s="15"/>
    </row>
    <row r="388" spans="2:3" x14ac:dyDescent="0.2">
      <c r="B388" s="6"/>
      <c r="C388" s="15"/>
    </row>
    <row r="389" spans="2:3" x14ac:dyDescent="0.2">
      <c r="B389" s="6"/>
      <c r="C389" s="15"/>
    </row>
    <row r="390" spans="2:3" x14ac:dyDescent="0.2">
      <c r="B390" s="6"/>
      <c r="C390" s="15"/>
    </row>
    <row r="391" spans="2:3" x14ac:dyDescent="0.2">
      <c r="B391" s="6"/>
      <c r="C391" s="15"/>
    </row>
    <row r="392" spans="2:3" x14ac:dyDescent="0.2">
      <c r="B392" s="6"/>
      <c r="C392" s="15"/>
    </row>
    <row r="393" spans="2:3" x14ac:dyDescent="0.2">
      <c r="B393" s="6"/>
      <c r="C393" s="15"/>
    </row>
    <row r="394" spans="2:3" x14ac:dyDescent="0.2">
      <c r="B394" s="6"/>
      <c r="C394" s="15"/>
    </row>
    <row r="395" spans="2:3" x14ac:dyDescent="0.2">
      <c r="B395" s="6"/>
      <c r="C395" s="15"/>
    </row>
    <row r="396" spans="2:3" x14ac:dyDescent="0.2">
      <c r="B396" s="6"/>
      <c r="C396" s="15"/>
    </row>
    <row r="397" spans="2:3" x14ac:dyDescent="0.2">
      <c r="B397" s="6"/>
      <c r="C397" s="15"/>
    </row>
    <row r="398" spans="2:3" x14ac:dyDescent="0.2">
      <c r="B398" s="6"/>
      <c r="C398" s="15"/>
    </row>
    <row r="399" spans="2:3" x14ac:dyDescent="0.2">
      <c r="B399" s="6"/>
      <c r="C399" s="15"/>
    </row>
    <row r="400" spans="2:3" x14ac:dyDescent="0.2">
      <c r="B400" s="6"/>
      <c r="C400" s="15"/>
    </row>
    <row r="401" spans="2:3" x14ac:dyDescent="0.2">
      <c r="B401" s="6"/>
      <c r="C401" s="15"/>
    </row>
    <row r="402" spans="2:3" x14ac:dyDescent="0.2">
      <c r="B402" s="6"/>
      <c r="C402" s="15"/>
    </row>
    <row r="403" spans="2:3" x14ac:dyDescent="0.2">
      <c r="B403" s="6"/>
      <c r="C403" s="15"/>
    </row>
    <row r="404" spans="2:3" x14ac:dyDescent="0.2">
      <c r="B404" s="6"/>
      <c r="C404" s="15"/>
    </row>
    <row r="405" spans="2:3" x14ac:dyDescent="0.2">
      <c r="B405" s="6"/>
      <c r="C405" s="15"/>
    </row>
    <row r="406" spans="2:3" x14ac:dyDescent="0.2">
      <c r="B406" s="6"/>
      <c r="C406" s="15"/>
    </row>
    <row r="407" spans="2:3" x14ac:dyDescent="0.2">
      <c r="B407" s="6"/>
      <c r="C407" s="15"/>
    </row>
    <row r="408" spans="2:3" x14ac:dyDescent="0.2">
      <c r="B408" s="6"/>
      <c r="C408" s="15"/>
    </row>
    <row r="409" spans="2:3" x14ac:dyDescent="0.2">
      <c r="B409" s="6"/>
      <c r="C409" s="15"/>
    </row>
    <row r="410" spans="2:3" x14ac:dyDescent="0.2">
      <c r="B410" s="6"/>
      <c r="C410" s="15"/>
    </row>
    <row r="411" spans="2:3" x14ac:dyDescent="0.2">
      <c r="B411" s="6"/>
      <c r="C411" s="15"/>
    </row>
    <row r="412" spans="2:3" x14ac:dyDescent="0.2">
      <c r="B412" s="6"/>
      <c r="C412" s="15"/>
    </row>
    <row r="413" spans="2:3" x14ac:dyDescent="0.2">
      <c r="B413" s="6"/>
      <c r="C413" s="15"/>
    </row>
    <row r="414" spans="2:3" x14ac:dyDescent="0.2">
      <c r="B414" s="6"/>
      <c r="C414" s="15"/>
    </row>
    <row r="415" spans="2:3" x14ac:dyDescent="0.2">
      <c r="B415" s="6"/>
      <c r="C415" s="15"/>
    </row>
    <row r="416" spans="2:3" x14ac:dyDescent="0.2">
      <c r="B416" s="6"/>
      <c r="C416" s="15"/>
    </row>
    <row r="417" spans="2:3" x14ac:dyDescent="0.2">
      <c r="B417" s="6"/>
      <c r="C417" s="15"/>
    </row>
    <row r="418" spans="2:3" x14ac:dyDescent="0.2">
      <c r="B418" s="6"/>
      <c r="C418" s="15"/>
    </row>
    <row r="419" spans="2:3" x14ac:dyDescent="0.2">
      <c r="B419" s="6"/>
      <c r="C419" s="15"/>
    </row>
    <row r="420" spans="2:3" x14ac:dyDescent="0.2">
      <c r="B420" s="6"/>
      <c r="C420" s="15"/>
    </row>
    <row r="421" spans="2:3" x14ac:dyDescent="0.2">
      <c r="B421" s="6"/>
      <c r="C421" s="15"/>
    </row>
    <row r="422" spans="2:3" x14ac:dyDescent="0.2">
      <c r="B422" s="6"/>
      <c r="C422" s="15"/>
    </row>
    <row r="423" spans="2:3" x14ac:dyDescent="0.2">
      <c r="B423" s="6"/>
      <c r="C423" s="15"/>
    </row>
    <row r="424" spans="2:3" x14ac:dyDescent="0.2">
      <c r="B424" s="6"/>
      <c r="C424" s="15"/>
    </row>
    <row r="425" spans="2:3" x14ac:dyDescent="0.2">
      <c r="B425" s="6"/>
      <c r="C425" s="15"/>
    </row>
    <row r="426" spans="2:3" x14ac:dyDescent="0.2">
      <c r="B426" s="6"/>
      <c r="C426" s="15"/>
    </row>
    <row r="427" spans="2:3" x14ac:dyDescent="0.2">
      <c r="B427" s="6"/>
      <c r="C427" s="15"/>
    </row>
    <row r="428" spans="2:3" x14ac:dyDescent="0.2">
      <c r="B428" s="6"/>
      <c r="C428" s="15"/>
    </row>
    <row r="429" spans="2:3" x14ac:dyDescent="0.2">
      <c r="B429" s="6"/>
      <c r="C429" s="15"/>
    </row>
    <row r="430" spans="2:3" x14ac:dyDescent="0.2">
      <c r="B430" s="6"/>
      <c r="C430" s="15"/>
    </row>
    <row r="431" spans="2:3" x14ac:dyDescent="0.2">
      <c r="B431" s="6"/>
      <c r="C431" s="15"/>
    </row>
    <row r="432" spans="2:3" x14ac:dyDescent="0.2">
      <c r="B432" s="6"/>
      <c r="C432" s="15"/>
    </row>
    <row r="433" spans="2:3" x14ac:dyDescent="0.2">
      <c r="B433" s="6"/>
      <c r="C433" s="15"/>
    </row>
    <row r="434" spans="2:3" x14ac:dyDescent="0.2">
      <c r="B434" s="6"/>
      <c r="C434" s="15"/>
    </row>
    <row r="435" spans="2:3" x14ac:dyDescent="0.2">
      <c r="B435" s="6"/>
      <c r="C435" s="15"/>
    </row>
    <row r="436" spans="2:3" x14ac:dyDescent="0.2">
      <c r="B436" s="6"/>
      <c r="C436" s="15"/>
    </row>
    <row r="437" spans="2:3" x14ac:dyDescent="0.2">
      <c r="B437" s="6"/>
      <c r="C437" s="15"/>
    </row>
    <row r="438" spans="2:3" x14ac:dyDescent="0.2">
      <c r="B438" s="6"/>
      <c r="C438" s="15"/>
    </row>
    <row r="439" spans="2:3" x14ac:dyDescent="0.2">
      <c r="B439" s="6"/>
      <c r="C439" s="15"/>
    </row>
    <row r="440" spans="2:3" x14ac:dyDescent="0.2">
      <c r="B440" s="6"/>
      <c r="C440" s="15"/>
    </row>
    <row r="441" spans="2:3" x14ac:dyDescent="0.2">
      <c r="B441" s="6"/>
      <c r="C441" s="15"/>
    </row>
    <row r="442" spans="2:3" x14ac:dyDescent="0.2">
      <c r="B442" s="6"/>
      <c r="C442" s="15"/>
    </row>
    <row r="443" spans="2:3" x14ac:dyDescent="0.2">
      <c r="B443" s="6"/>
      <c r="C443" s="15"/>
    </row>
    <row r="444" spans="2:3" x14ac:dyDescent="0.2">
      <c r="B444" s="6"/>
      <c r="C444" s="15"/>
    </row>
    <row r="445" spans="2:3" x14ac:dyDescent="0.2">
      <c r="B445" s="6"/>
      <c r="C445" s="15"/>
    </row>
    <row r="446" spans="2:3" x14ac:dyDescent="0.2">
      <c r="B446" s="6"/>
      <c r="C446" s="15"/>
    </row>
    <row r="447" spans="2:3" x14ac:dyDescent="0.2">
      <c r="B447" s="6"/>
      <c r="C447" s="15"/>
    </row>
    <row r="448" spans="2:3" x14ac:dyDescent="0.2">
      <c r="B448" s="6"/>
      <c r="C448" s="15"/>
    </row>
    <row r="449" spans="2:3" x14ac:dyDescent="0.2">
      <c r="B449" s="6"/>
      <c r="C449" s="15"/>
    </row>
    <row r="450" spans="2:3" x14ac:dyDescent="0.2">
      <c r="B450" s="6"/>
      <c r="C450" s="15"/>
    </row>
    <row r="451" spans="2:3" x14ac:dyDescent="0.2">
      <c r="B451" s="6"/>
      <c r="C451" s="15"/>
    </row>
    <row r="452" spans="2:3" x14ac:dyDescent="0.2">
      <c r="B452" s="6"/>
      <c r="C452" s="15"/>
    </row>
    <row r="453" spans="2:3" x14ac:dyDescent="0.2">
      <c r="B453" s="6"/>
      <c r="C453" s="15"/>
    </row>
    <row r="454" spans="2:3" x14ac:dyDescent="0.2">
      <c r="B454" s="6"/>
      <c r="C454" s="15"/>
    </row>
    <row r="455" spans="2:3" x14ac:dyDescent="0.2">
      <c r="B455" s="6"/>
      <c r="C455" s="15"/>
    </row>
    <row r="456" spans="2:3" x14ac:dyDescent="0.2">
      <c r="B456" s="6"/>
      <c r="C456" s="15"/>
    </row>
    <row r="457" spans="2:3" x14ac:dyDescent="0.2">
      <c r="B457" s="6"/>
      <c r="C457" s="15"/>
    </row>
    <row r="458" spans="2:3" x14ac:dyDescent="0.2">
      <c r="B458" s="6"/>
      <c r="C458" s="15"/>
    </row>
    <row r="459" spans="2:3" x14ac:dyDescent="0.2">
      <c r="B459" s="6"/>
      <c r="C459" s="15"/>
    </row>
    <row r="460" spans="2:3" x14ac:dyDescent="0.2">
      <c r="B460" s="6"/>
      <c r="C460" s="15"/>
    </row>
    <row r="461" spans="2:3" x14ac:dyDescent="0.2">
      <c r="B461" s="6"/>
      <c r="C461" s="15"/>
    </row>
    <row r="462" spans="2:3" x14ac:dyDescent="0.2">
      <c r="B462" s="6"/>
      <c r="C462" s="15"/>
    </row>
    <row r="463" spans="2:3" x14ac:dyDescent="0.2">
      <c r="B463" s="6"/>
      <c r="C463" s="15"/>
    </row>
    <row r="464" spans="2:3" x14ac:dyDescent="0.2">
      <c r="B464" s="6"/>
      <c r="C464" s="15"/>
    </row>
    <row r="465" spans="2:3" x14ac:dyDescent="0.2">
      <c r="B465" s="6"/>
      <c r="C465" s="15"/>
    </row>
    <row r="466" spans="2:3" x14ac:dyDescent="0.2">
      <c r="B466" s="6"/>
      <c r="C466" s="15"/>
    </row>
    <row r="467" spans="2:3" x14ac:dyDescent="0.2">
      <c r="B467" s="6"/>
      <c r="C467" s="15"/>
    </row>
    <row r="468" spans="2:3" x14ac:dyDescent="0.2">
      <c r="B468" s="6"/>
      <c r="C468" s="15"/>
    </row>
    <row r="469" spans="2:3" x14ac:dyDescent="0.2">
      <c r="B469" s="6"/>
      <c r="C469" s="15"/>
    </row>
    <row r="470" spans="2:3" x14ac:dyDescent="0.2">
      <c r="B470" s="6"/>
      <c r="C470" s="15"/>
    </row>
    <row r="471" spans="2:3" x14ac:dyDescent="0.2">
      <c r="B471" s="6"/>
      <c r="C471" s="15"/>
    </row>
    <row r="472" spans="2:3" x14ac:dyDescent="0.2">
      <c r="B472" s="6"/>
      <c r="C472" s="15"/>
    </row>
    <row r="473" spans="2:3" x14ac:dyDescent="0.2">
      <c r="B473" s="6"/>
      <c r="C473" s="15"/>
    </row>
    <row r="474" spans="2:3" x14ac:dyDescent="0.2">
      <c r="B474" s="6"/>
      <c r="C474" s="15"/>
    </row>
    <row r="475" spans="2:3" x14ac:dyDescent="0.2">
      <c r="B475" s="6"/>
      <c r="C475" s="15"/>
    </row>
    <row r="476" spans="2:3" x14ac:dyDescent="0.2">
      <c r="B476" s="6"/>
      <c r="C476" s="15"/>
    </row>
    <row r="477" spans="2:3" x14ac:dyDescent="0.2">
      <c r="B477" s="6"/>
      <c r="C477" s="15"/>
    </row>
    <row r="478" spans="2:3" x14ac:dyDescent="0.2">
      <c r="B478" s="6"/>
      <c r="C478" s="15"/>
    </row>
    <row r="479" spans="2:3" x14ac:dyDescent="0.2">
      <c r="B479" s="6"/>
      <c r="C479" s="15"/>
    </row>
    <row r="480" spans="2:3" x14ac:dyDescent="0.2">
      <c r="B480" s="6"/>
      <c r="C480" s="15"/>
    </row>
    <row r="481" spans="2:3" x14ac:dyDescent="0.2">
      <c r="B481" s="6"/>
      <c r="C481" s="15"/>
    </row>
    <row r="482" spans="2:3" x14ac:dyDescent="0.2">
      <c r="B482" s="6"/>
      <c r="C482" s="15"/>
    </row>
    <row r="483" spans="2:3" x14ac:dyDescent="0.2">
      <c r="B483" s="6"/>
      <c r="C483" s="15"/>
    </row>
    <row r="484" spans="2:3" x14ac:dyDescent="0.2">
      <c r="B484" s="6"/>
      <c r="C484" s="15"/>
    </row>
    <row r="485" spans="2:3" x14ac:dyDescent="0.2">
      <c r="B485" s="6"/>
      <c r="C485" s="15"/>
    </row>
    <row r="486" spans="2:3" x14ac:dyDescent="0.2">
      <c r="B486" s="6"/>
      <c r="C486" s="15"/>
    </row>
    <row r="487" spans="2:3" x14ac:dyDescent="0.2">
      <c r="B487" s="6"/>
      <c r="C487" s="15"/>
    </row>
    <row r="488" spans="2:3" x14ac:dyDescent="0.2">
      <c r="B488" s="6"/>
      <c r="C488" s="15"/>
    </row>
    <row r="489" spans="2:3" x14ac:dyDescent="0.2">
      <c r="B489" s="6"/>
      <c r="C489" s="15"/>
    </row>
    <row r="490" spans="2:3" x14ac:dyDescent="0.2">
      <c r="B490" s="6"/>
      <c r="C490" s="15"/>
    </row>
    <row r="491" spans="2:3" x14ac:dyDescent="0.2">
      <c r="B491" s="6"/>
      <c r="C491" s="15"/>
    </row>
    <row r="492" spans="2:3" x14ac:dyDescent="0.2">
      <c r="B492" s="6"/>
      <c r="C492" s="15"/>
    </row>
    <row r="493" spans="2:3" x14ac:dyDescent="0.2">
      <c r="B493" s="6"/>
      <c r="C493" s="15"/>
    </row>
    <row r="494" spans="2:3" x14ac:dyDescent="0.2">
      <c r="B494" s="6"/>
      <c r="C494" s="15"/>
    </row>
    <row r="495" spans="2:3" x14ac:dyDescent="0.2">
      <c r="B495" s="6"/>
      <c r="C495" s="15"/>
    </row>
    <row r="496" spans="2:3" x14ac:dyDescent="0.2">
      <c r="B496" s="6"/>
      <c r="C496" s="15"/>
    </row>
    <row r="497" spans="2:3" x14ac:dyDescent="0.2">
      <c r="B497" s="6"/>
      <c r="C497" s="15"/>
    </row>
    <row r="498" spans="2:3" x14ac:dyDescent="0.2">
      <c r="B498" s="6"/>
      <c r="C498" s="15"/>
    </row>
    <row r="499" spans="2:3" x14ac:dyDescent="0.2">
      <c r="B499" s="6"/>
      <c r="C499" s="15"/>
    </row>
    <row r="500" spans="2:3" x14ac:dyDescent="0.2">
      <c r="B500" s="6"/>
      <c r="C500" s="15"/>
    </row>
    <row r="501" spans="2:3" x14ac:dyDescent="0.2">
      <c r="B501" s="6"/>
      <c r="C501" s="15"/>
    </row>
    <row r="502" spans="2:3" x14ac:dyDescent="0.2">
      <c r="B502" s="6"/>
      <c r="C502" s="15"/>
    </row>
    <row r="503" spans="2:3" x14ac:dyDescent="0.2">
      <c r="B503" s="6"/>
      <c r="C503" s="15"/>
    </row>
    <row r="504" spans="2:3" x14ac:dyDescent="0.2">
      <c r="B504" s="6"/>
      <c r="C504" s="15"/>
    </row>
    <row r="505" spans="2:3" x14ac:dyDescent="0.2">
      <c r="B505" s="6"/>
      <c r="C505" s="15"/>
    </row>
    <row r="506" spans="2:3" x14ac:dyDescent="0.2">
      <c r="B506" s="6"/>
      <c r="C506" s="15"/>
    </row>
    <row r="507" spans="2:3" x14ac:dyDescent="0.2">
      <c r="B507" s="6"/>
      <c r="C507" s="15"/>
    </row>
    <row r="508" spans="2:3" x14ac:dyDescent="0.2">
      <c r="B508" s="6"/>
      <c r="C508" s="15"/>
    </row>
    <row r="509" spans="2:3" x14ac:dyDescent="0.2">
      <c r="B509" s="6"/>
      <c r="C509" s="15"/>
    </row>
    <row r="510" spans="2:3" x14ac:dyDescent="0.2">
      <c r="B510" s="6"/>
      <c r="C510" s="15"/>
    </row>
    <row r="511" spans="2:3" x14ac:dyDescent="0.2">
      <c r="B511" s="6"/>
      <c r="C511" s="15"/>
    </row>
    <row r="512" spans="2:3" x14ac:dyDescent="0.2">
      <c r="B512" s="6"/>
      <c r="C512" s="15"/>
    </row>
    <row r="513" spans="2:3" x14ac:dyDescent="0.2">
      <c r="B513" s="6"/>
      <c r="C513" s="15"/>
    </row>
    <row r="514" spans="2:3" x14ac:dyDescent="0.2">
      <c r="B514" s="6"/>
      <c r="C514" s="15"/>
    </row>
    <row r="515" spans="2:3" x14ac:dyDescent="0.2">
      <c r="B515" s="6"/>
      <c r="C515" s="15"/>
    </row>
    <row r="516" spans="2:3" x14ac:dyDescent="0.2">
      <c r="B516" s="6"/>
      <c r="C516" s="15"/>
    </row>
    <row r="517" spans="2:3" x14ac:dyDescent="0.2">
      <c r="B517" s="6"/>
      <c r="C517" s="15"/>
    </row>
    <row r="518" spans="2:3" x14ac:dyDescent="0.2">
      <c r="B518" s="6"/>
      <c r="C518" s="15"/>
    </row>
    <row r="519" spans="2:3" x14ac:dyDescent="0.2">
      <c r="B519" s="6"/>
      <c r="C519" s="15"/>
    </row>
    <row r="520" spans="2:3" x14ac:dyDescent="0.2">
      <c r="B520" s="6"/>
      <c r="C520" s="15"/>
    </row>
    <row r="521" spans="2:3" x14ac:dyDescent="0.2">
      <c r="B521" s="6"/>
      <c r="C521" s="15"/>
    </row>
    <row r="522" spans="2:3" x14ac:dyDescent="0.2">
      <c r="B522" s="6"/>
      <c r="C522" s="15"/>
    </row>
    <row r="523" spans="2:3" x14ac:dyDescent="0.2">
      <c r="B523" s="6"/>
      <c r="C523" s="15"/>
    </row>
    <row r="524" spans="2:3" x14ac:dyDescent="0.2">
      <c r="B524" s="6"/>
      <c r="C524" s="15"/>
    </row>
    <row r="525" spans="2:3" x14ac:dyDescent="0.2">
      <c r="B525" s="6"/>
      <c r="C525" s="15"/>
    </row>
    <row r="526" spans="2:3" x14ac:dyDescent="0.2">
      <c r="B526" s="6"/>
      <c r="C526" s="15"/>
    </row>
    <row r="527" spans="2:3" x14ac:dyDescent="0.2">
      <c r="B527" s="6"/>
      <c r="C527" s="15"/>
    </row>
    <row r="528" spans="2:3" x14ac:dyDescent="0.2">
      <c r="B528" s="6"/>
      <c r="C528" s="15"/>
    </row>
    <row r="529" spans="2:3" x14ac:dyDescent="0.2">
      <c r="B529" s="6"/>
      <c r="C529" s="15"/>
    </row>
    <row r="530" spans="2:3" x14ac:dyDescent="0.2">
      <c r="B530" s="6"/>
      <c r="C530" s="15"/>
    </row>
    <row r="531" spans="2:3" x14ac:dyDescent="0.2">
      <c r="B531" s="6"/>
      <c r="C531" s="15"/>
    </row>
    <row r="532" spans="2:3" x14ac:dyDescent="0.2">
      <c r="B532" s="6"/>
      <c r="C532" s="15"/>
    </row>
    <row r="533" spans="2:3" x14ac:dyDescent="0.2">
      <c r="B533" s="6"/>
      <c r="C533" s="15"/>
    </row>
    <row r="534" spans="2:3" x14ac:dyDescent="0.2">
      <c r="B534" s="6"/>
      <c r="C534" s="15"/>
    </row>
    <row r="535" spans="2:3" x14ac:dyDescent="0.2">
      <c r="B535" s="6"/>
      <c r="C535" s="15"/>
    </row>
    <row r="536" spans="2:3" x14ac:dyDescent="0.2">
      <c r="B536" s="6"/>
      <c r="C536" s="15"/>
    </row>
    <row r="537" spans="2:3" x14ac:dyDescent="0.2">
      <c r="B537" s="6"/>
      <c r="C537" s="15"/>
    </row>
    <row r="538" spans="2:3" x14ac:dyDescent="0.2">
      <c r="B538" s="6"/>
      <c r="C538" s="15"/>
    </row>
    <row r="539" spans="2:3" x14ac:dyDescent="0.2">
      <c r="B539" s="6"/>
      <c r="C539" s="15"/>
    </row>
    <row r="540" spans="2:3" x14ac:dyDescent="0.2">
      <c r="B540" s="6"/>
      <c r="C540" s="15"/>
    </row>
    <row r="541" spans="2:3" x14ac:dyDescent="0.2">
      <c r="B541" s="6"/>
      <c r="C541" s="15"/>
    </row>
    <row r="542" spans="2:3" x14ac:dyDescent="0.2">
      <c r="B542" s="6"/>
      <c r="C542" s="15"/>
    </row>
    <row r="543" spans="2:3" x14ac:dyDescent="0.2">
      <c r="B543" s="6"/>
      <c r="C543" s="15"/>
    </row>
    <row r="544" spans="2:3" x14ac:dyDescent="0.2">
      <c r="B544" s="6"/>
      <c r="C544" s="15"/>
    </row>
    <row r="545" spans="2:3" x14ac:dyDescent="0.2">
      <c r="B545" s="6"/>
      <c r="C545" s="15"/>
    </row>
    <row r="546" spans="2:3" x14ac:dyDescent="0.2">
      <c r="B546" s="6"/>
      <c r="C546" s="15"/>
    </row>
    <row r="547" spans="2:3" x14ac:dyDescent="0.2">
      <c r="B547" s="6"/>
      <c r="C547" s="15"/>
    </row>
    <row r="548" spans="2:3" x14ac:dyDescent="0.2">
      <c r="B548" s="6"/>
      <c r="C548" s="15"/>
    </row>
    <row r="549" spans="2:3" x14ac:dyDescent="0.2">
      <c r="B549" s="6"/>
      <c r="C549" s="15"/>
    </row>
    <row r="550" spans="2:3" x14ac:dyDescent="0.2">
      <c r="B550" s="6"/>
      <c r="C550" s="15"/>
    </row>
    <row r="551" spans="2:3" x14ac:dyDescent="0.2">
      <c r="B551" s="6"/>
      <c r="C551" s="15"/>
    </row>
    <row r="552" spans="2:3" x14ac:dyDescent="0.2">
      <c r="B552" s="6"/>
      <c r="C552" s="15"/>
    </row>
    <row r="553" spans="2:3" x14ac:dyDescent="0.2">
      <c r="B553" s="6"/>
      <c r="C553" s="15"/>
    </row>
    <row r="554" spans="2:3" x14ac:dyDescent="0.2">
      <c r="B554" s="6"/>
      <c r="C554" s="15"/>
    </row>
    <row r="555" spans="2:3" x14ac:dyDescent="0.2">
      <c r="B555" s="6"/>
      <c r="C555" s="15"/>
    </row>
    <row r="556" spans="2:3" x14ac:dyDescent="0.2">
      <c r="B556" s="6"/>
      <c r="C556" s="15"/>
    </row>
    <row r="557" spans="2:3" x14ac:dyDescent="0.2">
      <c r="B557" s="6"/>
      <c r="C557" s="15"/>
    </row>
    <row r="558" spans="2:3" x14ac:dyDescent="0.2">
      <c r="B558" s="6"/>
      <c r="C558" s="15"/>
    </row>
    <row r="559" spans="2:3" x14ac:dyDescent="0.2">
      <c r="B559" s="6"/>
      <c r="C559" s="15"/>
    </row>
    <row r="560" spans="2:3" x14ac:dyDescent="0.2">
      <c r="B560" s="6"/>
      <c r="C560" s="15"/>
    </row>
    <row r="561" spans="2:3" x14ac:dyDescent="0.2">
      <c r="B561" s="6"/>
      <c r="C561" s="15"/>
    </row>
    <row r="562" spans="2:3" x14ac:dyDescent="0.2">
      <c r="B562" s="6"/>
      <c r="C562" s="15"/>
    </row>
    <row r="563" spans="2:3" x14ac:dyDescent="0.2">
      <c r="B563" s="6"/>
      <c r="C563" s="15"/>
    </row>
    <row r="564" spans="2:3" x14ac:dyDescent="0.2">
      <c r="B564" s="6"/>
      <c r="C564" s="15"/>
    </row>
    <row r="565" spans="2:3" x14ac:dyDescent="0.2">
      <c r="B565" s="6"/>
      <c r="C565" s="15"/>
    </row>
    <row r="566" spans="2:3" x14ac:dyDescent="0.2">
      <c r="B566" s="6"/>
      <c r="C566" s="15"/>
    </row>
    <row r="567" spans="2:3" x14ac:dyDescent="0.2">
      <c r="B567" s="6"/>
      <c r="C567" s="15"/>
    </row>
    <row r="568" spans="2:3" x14ac:dyDescent="0.2">
      <c r="B568" s="6"/>
      <c r="C568" s="15"/>
    </row>
    <row r="569" spans="2:3" x14ac:dyDescent="0.2">
      <c r="B569" s="6"/>
      <c r="C569" s="15"/>
    </row>
    <row r="570" spans="2:3" x14ac:dyDescent="0.2">
      <c r="B570" s="6"/>
      <c r="C570" s="15"/>
    </row>
    <row r="571" spans="2:3" x14ac:dyDescent="0.2">
      <c r="B571" s="6"/>
      <c r="C571" s="15"/>
    </row>
    <row r="572" spans="2:3" x14ac:dyDescent="0.2">
      <c r="B572" s="6"/>
      <c r="C572" s="15"/>
    </row>
    <row r="573" spans="2:3" x14ac:dyDescent="0.2">
      <c r="B573" s="6"/>
      <c r="C573" s="15"/>
    </row>
    <row r="574" spans="2:3" x14ac:dyDescent="0.2">
      <c r="B574" s="6"/>
      <c r="C574" s="15"/>
    </row>
    <row r="575" spans="2:3" x14ac:dyDescent="0.2">
      <c r="B575" s="6"/>
      <c r="C575" s="15"/>
    </row>
    <row r="576" spans="2:3" x14ac:dyDescent="0.2">
      <c r="B576" s="6"/>
      <c r="C576" s="15"/>
    </row>
    <row r="577" spans="2:3" x14ac:dyDescent="0.2">
      <c r="B577" s="6"/>
      <c r="C577" s="15"/>
    </row>
    <row r="578" spans="2:3" x14ac:dyDescent="0.2">
      <c r="B578" s="6"/>
      <c r="C578" s="15"/>
    </row>
    <row r="579" spans="2:3" x14ac:dyDescent="0.2">
      <c r="B579" s="6"/>
      <c r="C579" s="15"/>
    </row>
    <row r="580" spans="2:3" x14ac:dyDescent="0.2">
      <c r="B580" s="6"/>
      <c r="C580" s="15"/>
    </row>
    <row r="581" spans="2:3" x14ac:dyDescent="0.2">
      <c r="B581" s="6"/>
      <c r="C581" s="15"/>
    </row>
    <row r="582" spans="2:3" x14ac:dyDescent="0.2">
      <c r="B582" s="6"/>
      <c r="C582" s="15"/>
    </row>
    <row r="583" spans="2:3" x14ac:dyDescent="0.2">
      <c r="B583" s="6"/>
      <c r="C583" s="15"/>
    </row>
    <row r="584" spans="2:3" x14ac:dyDescent="0.2">
      <c r="B584" s="6"/>
      <c r="C584" s="15"/>
    </row>
    <row r="585" spans="2:3" x14ac:dyDescent="0.2">
      <c r="B585" s="6"/>
      <c r="C585" s="15"/>
    </row>
    <row r="586" spans="2:3" x14ac:dyDescent="0.2">
      <c r="B586" s="6"/>
      <c r="C586" s="15"/>
    </row>
    <row r="587" spans="2:3" x14ac:dyDescent="0.2">
      <c r="B587" s="6"/>
      <c r="C587" s="15"/>
    </row>
    <row r="588" spans="2:3" x14ac:dyDescent="0.2">
      <c r="B588" s="6"/>
      <c r="C588" s="15"/>
    </row>
    <row r="589" spans="2:3" x14ac:dyDescent="0.2">
      <c r="B589" s="6"/>
      <c r="C589" s="15"/>
    </row>
    <row r="590" spans="2:3" x14ac:dyDescent="0.2">
      <c r="B590" s="6"/>
      <c r="C590" s="15"/>
    </row>
    <row r="591" spans="2:3" x14ac:dyDescent="0.2">
      <c r="B591" s="6"/>
      <c r="C591" s="15"/>
    </row>
    <row r="592" spans="2:3" x14ac:dyDescent="0.2">
      <c r="B592" s="6"/>
      <c r="C592" s="15"/>
    </row>
    <row r="593" spans="2:3" x14ac:dyDescent="0.2">
      <c r="B593" s="6"/>
      <c r="C593" s="15"/>
    </row>
    <row r="594" spans="2:3" x14ac:dyDescent="0.2">
      <c r="B594" s="6"/>
      <c r="C594" s="15"/>
    </row>
    <row r="595" spans="2:3" x14ac:dyDescent="0.2">
      <c r="B595" s="6"/>
      <c r="C595" s="15"/>
    </row>
    <row r="596" spans="2:3" x14ac:dyDescent="0.2">
      <c r="B596" s="6"/>
      <c r="C596" s="15"/>
    </row>
    <row r="597" spans="2:3" x14ac:dyDescent="0.2">
      <c r="B597" s="6"/>
      <c r="C597" s="15"/>
    </row>
    <row r="598" spans="2:3" x14ac:dyDescent="0.2">
      <c r="B598" s="6"/>
      <c r="C598" s="15"/>
    </row>
    <row r="599" spans="2:3" x14ac:dyDescent="0.2">
      <c r="B599" s="6"/>
      <c r="C599" s="15"/>
    </row>
    <row r="600" spans="2:3" x14ac:dyDescent="0.2">
      <c r="B600" s="6"/>
      <c r="C600" s="15"/>
    </row>
    <row r="601" spans="2:3" x14ac:dyDescent="0.2">
      <c r="B601" s="6"/>
      <c r="C601" s="15"/>
    </row>
    <row r="602" spans="2:3" x14ac:dyDescent="0.2">
      <c r="B602" s="6"/>
      <c r="C602" s="15"/>
    </row>
    <row r="603" spans="2:3" x14ac:dyDescent="0.2">
      <c r="B603" s="6"/>
      <c r="C603" s="15"/>
    </row>
    <row r="604" spans="2:3" x14ac:dyDescent="0.2">
      <c r="B604" s="6"/>
      <c r="C604" s="15"/>
    </row>
    <row r="605" spans="2:3" x14ac:dyDescent="0.2">
      <c r="B605" s="6"/>
      <c r="C605" s="15"/>
    </row>
    <row r="606" spans="2:3" x14ac:dyDescent="0.2">
      <c r="B606" s="6"/>
      <c r="C606" s="15"/>
    </row>
    <row r="607" spans="2:3" x14ac:dyDescent="0.2">
      <c r="B607" s="6"/>
      <c r="C607" s="15"/>
    </row>
    <row r="608" spans="2:3" x14ac:dyDescent="0.2">
      <c r="B608" s="6"/>
      <c r="C608" s="15"/>
    </row>
    <row r="609" spans="2:3" x14ac:dyDescent="0.2">
      <c r="B609" s="6"/>
      <c r="C609" s="15"/>
    </row>
    <row r="610" spans="2:3" x14ac:dyDescent="0.2">
      <c r="B610" s="6"/>
      <c r="C610" s="15"/>
    </row>
    <row r="611" spans="2:3" x14ac:dyDescent="0.2">
      <c r="B611" s="6"/>
      <c r="C611" s="15"/>
    </row>
    <row r="612" spans="2:3" x14ac:dyDescent="0.2">
      <c r="B612" s="6"/>
      <c r="C612" s="15"/>
    </row>
    <row r="613" spans="2:3" x14ac:dyDescent="0.2">
      <c r="B613" s="6"/>
      <c r="C613" s="15"/>
    </row>
    <row r="614" spans="2:3" x14ac:dyDescent="0.2">
      <c r="B614" s="6"/>
      <c r="C614" s="15"/>
    </row>
    <row r="615" spans="2:3" x14ac:dyDescent="0.2">
      <c r="B615" s="6"/>
      <c r="C615" s="15"/>
    </row>
    <row r="616" spans="2:3" x14ac:dyDescent="0.2">
      <c r="B616" s="6"/>
      <c r="C616" s="15"/>
    </row>
    <row r="617" spans="2:3" x14ac:dyDescent="0.2">
      <c r="B617" s="6"/>
      <c r="C617" s="15"/>
    </row>
    <row r="618" spans="2:3" x14ac:dyDescent="0.2">
      <c r="B618" s="6"/>
      <c r="C618" s="15"/>
    </row>
    <row r="619" spans="2:3" x14ac:dyDescent="0.2">
      <c r="B619" s="6"/>
      <c r="C619" s="15"/>
    </row>
    <row r="620" spans="2:3" x14ac:dyDescent="0.2">
      <c r="B620" s="6"/>
      <c r="C620" s="15"/>
    </row>
    <row r="621" spans="2:3" x14ac:dyDescent="0.2">
      <c r="B621" s="6"/>
      <c r="C621" s="15"/>
    </row>
    <row r="622" spans="2:3" x14ac:dyDescent="0.2">
      <c r="B622" s="6"/>
      <c r="C622" s="15"/>
    </row>
    <row r="623" spans="2:3" x14ac:dyDescent="0.2">
      <c r="B623" s="6"/>
      <c r="C623" s="15"/>
    </row>
    <row r="624" spans="2:3" x14ac:dyDescent="0.2">
      <c r="B624" s="6"/>
      <c r="C624" s="15"/>
    </row>
    <row r="625" spans="2:3" x14ac:dyDescent="0.2">
      <c r="B625" s="6"/>
      <c r="C625" s="15"/>
    </row>
    <row r="626" spans="2:3" x14ac:dyDescent="0.2">
      <c r="B626" s="6"/>
      <c r="C626" s="15"/>
    </row>
    <row r="627" spans="2:3" x14ac:dyDescent="0.2">
      <c r="B627" s="6"/>
      <c r="C627" s="15"/>
    </row>
    <row r="628" spans="2:3" x14ac:dyDescent="0.2">
      <c r="B628" s="6"/>
      <c r="C628" s="15"/>
    </row>
    <row r="629" spans="2:3" x14ac:dyDescent="0.2">
      <c r="B629" s="6"/>
      <c r="C629" s="15"/>
    </row>
    <row r="630" spans="2:3" x14ac:dyDescent="0.2">
      <c r="B630" s="6"/>
      <c r="C630" s="15"/>
    </row>
    <row r="631" spans="2:3" x14ac:dyDescent="0.2">
      <c r="B631" s="6"/>
      <c r="C631" s="15"/>
    </row>
    <row r="632" spans="2:3" x14ac:dyDescent="0.2">
      <c r="B632" s="6"/>
      <c r="C632" s="15"/>
    </row>
    <row r="633" spans="2:3" x14ac:dyDescent="0.2">
      <c r="B633" s="6"/>
      <c r="C633" s="15"/>
    </row>
    <row r="634" spans="2:3" x14ac:dyDescent="0.2">
      <c r="B634" s="6"/>
      <c r="C634" s="15"/>
    </row>
    <row r="635" spans="2:3" x14ac:dyDescent="0.2">
      <c r="B635" s="6"/>
      <c r="C635" s="15"/>
    </row>
    <row r="636" spans="2:3" x14ac:dyDescent="0.2">
      <c r="B636" s="6"/>
      <c r="C636" s="15"/>
    </row>
    <row r="637" spans="2:3" x14ac:dyDescent="0.2">
      <c r="B637" s="6"/>
      <c r="C637" s="15"/>
    </row>
    <row r="638" spans="2:3" x14ac:dyDescent="0.2">
      <c r="B638" s="6"/>
      <c r="C638" s="15"/>
    </row>
    <row r="639" spans="2:3" x14ac:dyDescent="0.2">
      <c r="B639" s="6"/>
      <c r="C639" s="15"/>
    </row>
    <row r="640" spans="2:3" x14ac:dyDescent="0.2">
      <c r="B640" s="6"/>
      <c r="C640" s="15"/>
    </row>
    <row r="641" spans="2:3" x14ac:dyDescent="0.2">
      <c r="B641" s="6"/>
      <c r="C641" s="15"/>
    </row>
    <row r="642" spans="2:3" x14ac:dyDescent="0.2">
      <c r="B642" s="6"/>
      <c r="C642" s="15"/>
    </row>
    <row r="643" spans="2:3" x14ac:dyDescent="0.2">
      <c r="B643" s="6"/>
      <c r="C643" s="15"/>
    </row>
    <row r="644" spans="2:3" x14ac:dyDescent="0.2">
      <c r="B644" s="6"/>
      <c r="C644" s="15"/>
    </row>
    <row r="645" spans="2:3" x14ac:dyDescent="0.2">
      <c r="B645" s="6"/>
      <c r="C645" s="15"/>
    </row>
    <row r="646" spans="2:3" x14ac:dyDescent="0.2">
      <c r="B646" s="6"/>
      <c r="C646" s="15"/>
    </row>
    <row r="647" spans="2:3" x14ac:dyDescent="0.2">
      <c r="B647" s="6"/>
      <c r="C647" s="15"/>
    </row>
    <row r="648" spans="2:3" x14ac:dyDescent="0.2">
      <c r="B648" s="6"/>
      <c r="C648" s="15"/>
    </row>
    <row r="649" spans="2:3" x14ac:dyDescent="0.2">
      <c r="B649" s="6"/>
      <c r="C649" s="15"/>
    </row>
    <row r="650" spans="2:3" x14ac:dyDescent="0.2">
      <c r="B650" s="6"/>
      <c r="C650" s="15"/>
    </row>
    <row r="651" spans="2:3" x14ac:dyDescent="0.2">
      <c r="B651" s="6"/>
      <c r="C651" s="15"/>
    </row>
    <row r="652" spans="2:3" x14ac:dyDescent="0.2">
      <c r="B652" s="6"/>
      <c r="C652" s="15"/>
    </row>
    <row r="653" spans="2:3" x14ac:dyDescent="0.2">
      <c r="B653" s="6"/>
      <c r="C653" s="15"/>
    </row>
    <row r="654" spans="2:3" x14ac:dyDescent="0.2">
      <c r="B654" s="6"/>
      <c r="C654" s="15"/>
    </row>
    <row r="655" spans="2:3" x14ac:dyDescent="0.2">
      <c r="B655" s="6"/>
      <c r="C655" s="15"/>
    </row>
    <row r="656" spans="2:3" x14ac:dyDescent="0.2">
      <c r="B656" s="6"/>
      <c r="C656" s="15"/>
    </row>
    <row r="657" spans="2:3" x14ac:dyDescent="0.2">
      <c r="B657" s="6"/>
      <c r="C657" s="15"/>
    </row>
    <row r="658" spans="2:3" x14ac:dyDescent="0.2">
      <c r="B658" s="6"/>
      <c r="C658" s="15"/>
    </row>
    <row r="659" spans="2:3" x14ac:dyDescent="0.2">
      <c r="B659" s="6"/>
      <c r="C659" s="15"/>
    </row>
    <row r="660" spans="2:3" x14ac:dyDescent="0.2">
      <c r="B660" s="6"/>
      <c r="C660" s="15"/>
    </row>
    <row r="661" spans="2:3" x14ac:dyDescent="0.2">
      <c r="B661" s="6"/>
      <c r="C661" s="15"/>
    </row>
    <row r="662" spans="2:3" x14ac:dyDescent="0.2">
      <c r="B662" s="6"/>
      <c r="C662" s="15"/>
    </row>
    <row r="663" spans="2:3" x14ac:dyDescent="0.2">
      <c r="B663" s="6"/>
      <c r="C663" s="15"/>
    </row>
    <row r="664" spans="2:3" x14ac:dyDescent="0.2">
      <c r="B664" s="6"/>
      <c r="C664" s="15"/>
    </row>
    <row r="665" spans="2:3" x14ac:dyDescent="0.2">
      <c r="B665" s="6"/>
      <c r="C665" s="15"/>
    </row>
    <row r="666" spans="2:3" x14ac:dyDescent="0.2">
      <c r="B666" s="6"/>
      <c r="C666" s="15"/>
    </row>
    <row r="667" spans="2:3" x14ac:dyDescent="0.2">
      <c r="B667" s="6"/>
      <c r="C667" s="15"/>
    </row>
    <row r="668" spans="2:3" x14ac:dyDescent="0.2">
      <c r="B668" s="6"/>
      <c r="C668" s="15"/>
    </row>
    <row r="669" spans="2:3" x14ac:dyDescent="0.2">
      <c r="B669" s="6"/>
      <c r="C669" s="15"/>
    </row>
    <row r="670" spans="2:3" x14ac:dyDescent="0.2">
      <c r="B670" s="6"/>
      <c r="C670" s="15"/>
    </row>
    <row r="671" spans="2:3" x14ac:dyDescent="0.2">
      <c r="B671" s="6"/>
      <c r="C671" s="15"/>
    </row>
    <row r="672" spans="2:3" x14ac:dyDescent="0.2">
      <c r="B672" s="6"/>
      <c r="C672" s="15"/>
    </row>
    <row r="673" spans="2:3" x14ac:dyDescent="0.2">
      <c r="B673" s="6"/>
      <c r="C673" s="15"/>
    </row>
    <row r="674" spans="2:3" x14ac:dyDescent="0.2">
      <c r="B674" s="6"/>
      <c r="C674" s="15"/>
    </row>
    <row r="675" spans="2:3" x14ac:dyDescent="0.2">
      <c r="B675" s="6"/>
      <c r="C675" s="15"/>
    </row>
    <row r="676" spans="2:3" x14ac:dyDescent="0.2">
      <c r="B676" s="6"/>
      <c r="C676" s="15"/>
    </row>
    <row r="677" spans="2:3" x14ac:dyDescent="0.2">
      <c r="B677" s="6"/>
      <c r="C677" s="15"/>
    </row>
    <row r="678" spans="2:3" x14ac:dyDescent="0.2">
      <c r="B678" s="6"/>
      <c r="C678" s="15"/>
    </row>
    <row r="679" spans="2:3" x14ac:dyDescent="0.2">
      <c r="B679" s="6"/>
      <c r="C679" s="15"/>
    </row>
    <row r="680" spans="2:3" x14ac:dyDescent="0.2">
      <c r="B680" s="6"/>
      <c r="C680" s="15"/>
    </row>
    <row r="681" spans="2:3" x14ac:dyDescent="0.2">
      <c r="B681" s="6"/>
      <c r="C681" s="15"/>
    </row>
    <row r="682" spans="2:3" x14ac:dyDescent="0.2">
      <c r="B682" s="6"/>
      <c r="C682" s="15"/>
    </row>
    <row r="683" spans="2:3" x14ac:dyDescent="0.2">
      <c r="B683" s="6"/>
      <c r="C683" s="15"/>
    </row>
    <row r="684" spans="2:3" x14ac:dyDescent="0.2">
      <c r="B684" s="6"/>
      <c r="C684" s="15"/>
    </row>
    <row r="685" spans="2:3" x14ac:dyDescent="0.2">
      <c r="B685" s="6"/>
      <c r="C685" s="15"/>
    </row>
    <row r="686" spans="2:3" x14ac:dyDescent="0.2">
      <c r="B686" s="6"/>
      <c r="C686" s="15"/>
    </row>
    <row r="687" spans="2:3" x14ac:dyDescent="0.2">
      <c r="B687" s="6"/>
      <c r="C687" s="15"/>
    </row>
    <row r="688" spans="2:3" x14ac:dyDescent="0.2">
      <c r="B688" s="6"/>
      <c r="C688" s="15"/>
    </row>
    <row r="689" spans="2:3" x14ac:dyDescent="0.2">
      <c r="B689" s="6"/>
      <c r="C689" s="15"/>
    </row>
    <row r="690" spans="2:3" x14ac:dyDescent="0.2">
      <c r="B690" s="6"/>
      <c r="C690" s="15"/>
    </row>
    <row r="691" spans="2:3" x14ac:dyDescent="0.2">
      <c r="B691" s="6"/>
      <c r="C691" s="15"/>
    </row>
    <row r="692" spans="2:3" x14ac:dyDescent="0.2">
      <c r="B692" s="6"/>
      <c r="C692" s="15"/>
    </row>
    <row r="693" spans="2:3" x14ac:dyDescent="0.2">
      <c r="B693" s="6"/>
      <c r="C693" s="15"/>
    </row>
    <row r="694" spans="2:3" x14ac:dyDescent="0.2">
      <c r="B694" s="6"/>
      <c r="C694" s="15"/>
    </row>
    <row r="695" spans="2:3" x14ac:dyDescent="0.2">
      <c r="B695" s="6"/>
      <c r="C695" s="15"/>
    </row>
    <row r="696" spans="2:3" x14ac:dyDescent="0.2">
      <c r="B696" s="6"/>
      <c r="C696" s="15"/>
    </row>
    <row r="697" spans="2:3" x14ac:dyDescent="0.2">
      <c r="B697" s="6"/>
      <c r="C697" s="15"/>
    </row>
    <row r="698" spans="2:3" x14ac:dyDescent="0.2">
      <c r="B698" s="6"/>
      <c r="C698" s="15"/>
    </row>
    <row r="699" spans="2:3" x14ac:dyDescent="0.2">
      <c r="B699" s="6"/>
      <c r="C699" s="15"/>
    </row>
    <row r="700" spans="2:3" x14ac:dyDescent="0.2">
      <c r="B700" s="6"/>
      <c r="C700" s="15"/>
    </row>
    <row r="701" spans="2:3" x14ac:dyDescent="0.2">
      <c r="B701" s="6"/>
      <c r="C701" s="15"/>
    </row>
    <row r="702" spans="2:3" x14ac:dyDescent="0.2">
      <c r="B702" s="6"/>
      <c r="C702" s="15"/>
    </row>
    <row r="703" spans="2:3" x14ac:dyDescent="0.2">
      <c r="B703" s="6"/>
      <c r="C703" s="15"/>
    </row>
    <row r="704" spans="2:3" x14ac:dyDescent="0.2">
      <c r="B704" s="6"/>
      <c r="C704" s="15"/>
    </row>
    <row r="705" spans="2:3" x14ac:dyDescent="0.2">
      <c r="B705" s="6"/>
      <c r="C705" s="15"/>
    </row>
    <row r="706" spans="2:3" x14ac:dyDescent="0.2">
      <c r="B706" s="6"/>
      <c r="C706" s="15"/>
    </row>
    <row r="707" spans="2:3" x14ac:dyDescent="0.2">
      <c r="B707" s="6"/>
      <c r="C707" s="15"/>
    </row>
    <row r="708" spans="2:3" x14ac:dyDescent="0.2">
      <c r="B708" s="6"/>
      <c r="C708" s="15"/>
    </row>
    <row r="709" spans="2:3" x14ac:dyDescent="0.2">
      <c r="B709" s="6"/>
      <c r="C709" s="15"/>
    </row>
    <row r="710" spans="2:3" x14ac:dyDescent="0.2">
      <c r="B710" s="6"/>
      <c r="C710" s="15"/>
    </row>
    <row r="711" spans="2:3" x14ac:dyDescent="0.2">
      <c r="B711" s="6"/>
      <c r="C711" s="15"/>
    </row>
    <row r="712" spans="2:3" x14ac:dyDescent="0.2">
      <c r="B712" s="6"/>
      <c r="C712" s="15"/>
    </row>
    <row r="713" spans="2:3" x14ac:dyDescent="0.2">
      <c r="B713" s="6"/>
      <c r="C713" s="15"/>
    </row>
    <row r="714" spans="2:3" x14ac:dyDescent="0.2">
      <c r="B714" s="6"/>
      <c r="C714" s="15"/>
    </row>
    <row r="715" spans="2:3" x14ac:dyDescent="0.2">
      <c r="B715" s="6"/>
      <c r="C715" s="15"/>
    </row>
    <row r="716" spans="2:3" x14ac:dyDescent="0.2">
      <c r="B716" s="6"/>
      <c r="C716" s="15"/>
    </row>
    <row r="717" spans="2:3" x14ac:dyDescent="0.2">
      <c r="B717" s="6"/>
      <c r="C717" s="15"/>
    </row>
    <row r="718" spans="2:3" x14ac:dyDescent="0.2">
      <c r="B718" s="6"/>
      <c r="C718" s="15"/>
    </row>
    <row r="719" spans="2:3" x14ac:dyDescent="0.2">
      <c r="B719" s="6"/>
      <c r="C719" s="15"/>
    </row>
    <row r="720" spans="2:3" x14ac:dyDescent="0.2">
      <c r="B720" s="6"/>
      <c r="C720" s="15"/>
    </row>
    <row r="721" spans="2:3" x14ac:dyDescent="0.2">
      <c r="B721" s="6"/>
      <c r="C721" s="15"/>
    </row>
    <row r="722" spans="2:3" x14ac:dyDescent="0.2">
      <c r="B722" s="6"/>
      <c r="C722" s="15"/>
    </row>
    <row r="723" spans="2:3" x14ac:dyDescent="0.2">
      <c r="B723" s="6"/>
      <c r="C723" s="15"/>
    </row>
    <row r="724" spans="2:3" x14ac:dyDescent="0.2">
      <c r="B724" s="6"/>
      <c r="C724" s="15"/>
    </row>
    <row r="725" spans="2:3" x14ac:dyDescent="0.2">
      <c r="B725" s="6"/>
      <c r="C725" s="15"/>
    </row>
    <row r="726" spans="2:3" x14ac:dyDescent="0.2">
      <c r="B726" s="6"/>
      <c r="C726" s="15"/>
    </row>
    <row r="727" spans="2:3" x14ac:dyDescent="0.2">
      <c r="B727" s="6"/>
      <c r="C727" s="15"/>
    </row>
    <row r="728" spans="2:3" x14ac:dyDescent="0.2">
      <c r="B728" s="6"/>
      <c r="C728" s="15"/>
    </row>
    <row r="729" spans="2:3" x14ac:dyDescent="0.2">
      <c r="B729" s="6"/>
      <c r="C729" s="15"/>
    </row>
    <row r="730" spans="2:3" x14ac:dyDescent="0.2">
      <c r="B730" s="6"/>
      <c r="C730" s="15"/>
    </row>
    <row r="731" spans="2:3" x14ac:dyDescent="0.2">
      <c r="B731" s="6"/>
      <c r="C731" s="15"/>
    </row>
    <row r="732" spans="2:3" x14ac:dyDescent="0.2">
      <c r="B732" s="6"/>
      <c r="C732" s="15"/>
    </row>
    <row r="733" spans="2:3" x14ac:dyDescent="0.2">
      <c r="B733" s="6"/>
      <c r="C733" s="15"/>
    </row>
    <row r="734" spans="2:3" x14ac:dyDescent="0.2">
      <c r="B734" s="6"/>
      <c r="C734" s="15"/>
    </row>
    <row r="735" spans="2:3" x14ac:dyDescent="0.2">
      <c r="B735" s="6"/>
      <c r="C735" s="15"/>
    </row>
    <row r="736" spans="2:3" x14ac:dyDescent="0.2">
      <c r="B736" s="6"/>
      <c r="C736" s="15"/>
    </row>
    <row r="737" spans="2:3" x14ac:dyDescent="0.2">
      <c r="B737" s="6"/>
      <c r="C737" s="15"/>
    </row>
    <row r="738" spans="2:3" x14ac:dyDescent="0.2">
      <c r="B738" s="6"/>
      <c r="C738" s="15"/>
    </row>
    <row r="739" spans="2:3" x14ac:dyDescent="0.2">
      <c r="B739" s="6"/>
      <c r="C739" s="15"/>
    </row>
    <row r="740" spans="2:3" x14ac:dyDescent="0.2">
      <c r="B740" s="6"/>
      <c r="C740" s="15"/>
    </row>
    <row r="741" spans="2:3" x14ac:dyDescent="0.2">
      <c r="B741" s="6"/>
      <c r="C741" s="15"/>
    </row>
    <row r="742" spans="2:3" x14ac:dyDescent="0.2">
      <c r="B742" s="6"/>
      <c r="C742" s="15"/>
    </row>
    <row r="743" spans="2:3" x14ac:dyDescent="0.2">
      <c r="B743" s="6"/>
      <c r="C743" s="15"/>
    </row>
    <row r="744" spans="2:3" x14ac:dyDescent="0.2">
      <c r="B744" s="6"/>
      <c r="C744" s="15"/>
    </row>
    <row r="745" spans="2:3" x14ac:dyDescent="0.2">
      <c r="B745" s="6"/>
      <c r="C745" s="15"/>
    </row>
    <row r="746" spans="2:3" x14ac:dyDescent="0.2">
      <c r="B746" s="6"/>
      <c r="C746" s="15"/>
    </row>
    <row r="747" spans="2:3" x14ac:dyDescent="0.2">
      <c r="B747" s="6"/>
      <c r="C747" s="15"/>
    </row>
    <row r="748" spans="2:3" x14ac:dyDescent="0.2">
      <c r="B748" s="6"/>
      <c r="C748" s="15"/>
    </row>
    <row r="749" spans="2:3" x14ac:dyDescent="0.2">
      <c r="B749" s="6"/>
      <c r="C749" s="15"/>
    </row>
    <row r="750" spans="2:3" x14ac:dyDescent="0.2">
      <c r="B750" s="6"/>
      <c r="C750" s="15"/>
    </row>
    <row r="751" spans="2:3" x14ac:dyDescent="0.2">
      <c r="B751" s="6"/>
      <c r="C751" s="15"/>
    </row>
    <row r="752" spans="2:3" x14ac:dyDescent="0.2">
      <c r="B752" s="6"/>
      <c r="C752" s="15"/>
    </row>
    <row r="753" spans="2:3" x14ac:dyDescent="0.2">
      <c r="B753" s="6"/>
      <c r="C753" s="15"/>
    </row>
    <row r="754" spans="2:3" x14ac:dyDescent="0.2">
      <c r="B754" s="6"/>
      <c r="C754" s="15"/>
    </row>
    <row r="755" spans="2:3" x14ac:dyDescent="0.2">
      <c r="B755" s="6"/>
      <c r="C755" s="15"/>
    </row>
    <row r="756" spans="2:3" x14ac:dyDescent="0.2">
      <c r="B756" s="6"/>
      <c r="C756" s="15"/>
    </row>
    <row r="757" spans="2:3" x14ac:dyDescent="0.2">
      <c r="B757" s="6"/>
      <c r="C757" s="15"/>
    </row>
    <row r="758" spans="2:3" x14ac:dyDescent="0.2">
      <c r="B758" s="6"/>
      <c r="C758" s="15"/>
    </row>
    <row r="759" spans="2:3" x14ac:dyDescent="0.2">
      <c r="B759" s="6"/>
      <c r="C759" s="15"/>
    </row>
    <row r="760" spans="2:3" x14ac:dyDescent="0.2">
      <c r="B760" s="6"/>
      <c r="C760" s="15"/>
    </row>
    <row r="761" spans="2:3" x14ac:dyDescent="0.2">
      <c r="B761" s="6"/>
      <c r="C761" s="15"/>
    </row>
    <row r="762" spans="2:3" x14ac:dyDescent="0.2">
      <c r="B762" s="6"/>
      <c r="C762" s="15"/>
    </row>
    <row r="763" spans="2:3" x14ac:dyDescent="0.2">
      <c r="B763" s="6"/>
      <c r="C763" s="15"/>
    </row>
    <row r="764" spans="2:3" x14ac:dyDescent="0.2">
      <c r="B764" s="6"/>
      <c r="C764" s="15"/>
    </row>
    <row r="765" spans="2:3" x14ac:dyDescent="0.2">
      <c r="B765" s="6"/>
      <c r="C765" s="15"/>
    </row>
    <row r="766" spans="2:3" x14ac:dyDescent="0.2">
      <c r="B766" s="6"/>
      <c r="C766" s="15"/>
    </row>
    <row r="767" spans="2:3" x14ac:dyDescent="0.2">
      <c r="B767" s="6"/>
      <c r="C767" s="15"/>
    </row>
    <row r="768" spans="2:3" x14ac:dyDescent="0.2">
      <c r="B768" s="6"/>
      <c r="C768" s="15"/>
    </row>
    <row r="769" spans="2:3" x14ac:dyDescent="0.2">
      <c r="B769" s="6"/>
      <c r="C769" s="15"/>
    </row>
    <row r="770" spans="2:3" x14ac:dyDescent="0.2">
      <c r="B770" s="6"/>
      <c r="C770" s="15"/>
    </row>
    <row r="771" spans="2:3" x14ac:dyDescent="0.2">
      <c r="B771" s="6"/>
      <c r="C771" s="15"/>
    </row>
    <row r="772" spans="2:3" x14ac:dyDescent="0.2">
      <c r="B772" s="6"/>
      <c r="C772" s="15"/>
    </row>
    <row r="773" spans="2:3" x14ac:dyDescent="0.2">
      <c r="B773" s="6"/>
      <c r="C773" s="15"/>
    </row>
    <row r="774" spans="2:3" x14ac:dyDescent="0.2">
      <c r="B774" s="6"/>
      <c r="C774" s="15"/>
    </row>
    <row r="775" spans="2:3" x14ac:dyDescent="0.2">
      <c r="B775" s="6"/>
      <c r="C775" s="15"/>
    </row>
    <row r="776" spans="2:3" x14ac:dyDescent="0.2">
      <c r="B776" s="6"/>
      <c r="C776" s="15"/>
    </row>
    <row r="777" spans="2:3" x14ac:dyDescent="0.2">
      <c r="B777" s="6"/>
      <c r="C777" s="15"/>
    </row>
    <row r="778" spans="2:3" x14ac:dyDescent="0.2">
      <c r="B778" s="6"/>
      <c r="C778" s="15"/>
    </row>
    <row r="779" spans="2:3" x14ac:dyDescent="0.2">
      <c r="B779" s="6"/>
      <c r="C779" s="15"/>
    </row>
    <row r="780" spans="2:3" x14ac:dyDescent="0.2">
      <c r="B780" s="6"/>
      <c r="C780" s="15"/>
    </row>
    <row r="781" spans="2:3" x14ac:dyDescent="0.2">
      <c r="B781" s="6"/>
      <c r="C781" s="15"/>
    </row>
    <row r="782" spans="2:3" x14ac:dyDescent="0.2">
      <c r="B782" s="6"/>
      <c r="C782" s="15"/>
    </row>
    <row r="783" spans="2:3" x14ac:dyDescent="0.2">
      <c r="B783" s="6"/>
      <c r="C783" s="15"/>
    </row>
    <row r="784" spans="2:3" x14ac:dyDescent="0.2">
      <c r="B784" s="6"/>
      <c r="C784" s="15"/>
    </row>
    <row r="785" spans="2:3" x14ac:dyDescent="0.2">
      <c r="B785" s="6"/>
      <c r="C785" s="15"/>
    </row>
    <row r="786" spans="2:3" x14ac:dyDescent="0.2">
      <c r="B786" s="6"/>
      <c r="C786" s="15"/>
    </row>
    <row r="787" spans="2:3" x14ac:dyDescent="0.2">
      <c r="B787" s="6"/>
      <c r="C787" s="15"/>
    </row>
    <row r="788" spans="2:3" x14ac:dyDescent="0.2">
      <c r="B788" s="6"/>
      <c r="C788" s="15"/>
    </row>
    <row r="789" spans="2:3" x14ac:dyDescent="0.2">
      <c r="B789" s="6"/>
      <c r="C789" s="15"/>
    </row>
    <row r="790" spans="2:3" x14ac:dyDescent="0.2">
      <c r="B790" s="6"/>
      <c r="C790" s="15"/>
    </row>
    <row r="791" spans="2:3" x14ac:dyDescent="0.2">
      <c r="B791" s="6"/>
      <c r="C791" s="15"/>
    </row>
    <row r="792" spans="2:3" x14ac:dyDescent="0.2">
      <c r="B792" s="6"/>
      <c r="C792" s="15"/>
    </row>
    <row r="793" spans="2:3" x14ac:dyDescent="0.2">
      <c r="B793" s="6"/>
      <c r="C793" s="15"/>
    </row>
    <row r="794" spans="2:3" x14ac:dyDescent="0.2">
      <c r="B794" s="6"/>
      <c r="C794" s="15"/>
    </row>
    <row r="795" spans="2:3" x14ac:dyDescent="0.2">
      <c r="B795" s="6"/>
      <c r="C795" s="15"/>
    </row>
    <row r="796" spans="2:3" x14ac:dyDescent="0.2">
      <c r="B796" s="6"/>
      <c r="C796" s="15"/>
    </row>
    <row r="797" spans="2:3" x14ac:dyDescent="0.2">
      <c r="B797" s="6"/>
      <c r="C797" s="15"/>
    </row>
    <row r="798" spans="2:3" x14ac:dyDescent="0.2">
      <c r="B798" s="6"/>
      <c r="C798" s="15"/>
    </row>
    <row r="799" spans="2:3" x14ac:dyDescent="0.2">
      <c r="B799" s="6"/>
      <c r="C799" s="15"/>
    </row>
    <row r="800" spans="2:3" x14ac:dyDescent="0.2">
      <c r="B800" s="6"/>
      <c r="C800" s="15"/>
    </row>
    <row r="801" spans="2:3" x14ac:dyDescent="0.2">
      <c r="B801" s="6"/>
      <c r="C801" s="15"/>
    </row>
    <row r="802" spans="2:3" x14ac:dyDescent="0.2">
      <c r="B802" s="6"/>
      <c r="C802" s="15"/>
    </row>
    <row r="803" spans="2:3" x14ac:dyDescent="0.2">
      <c r="B803" s="6"/>
      <c r="C803" s="15"/>
    </row>
    <row r="804" spans="2:3" x14ac:dyDescent="0.2">
      <c r="B804" s="6"/>
      <c r="C804" s="15"/>
    </row>
    <row r="805" spans="2:3" x14ac:dyDescent="0.2">
      <c r="B805" s="6"/>
      <c r="C805" s="15"/>
    </row>
    <row r="806" spans="2:3" x14ac:dyDescent="0.2">
      <c r="B806" s="6"/>
      <c r="C806" s="15"/>
    </row>
    <row r="807" spans="2:3" x14ac:dyDescent="0.2">
      <c r="B807" s="6"/>
      <c r="C807" s="15"/>
    </row>
    <row r="808" spans="2:3" x14ac:dyDescent="0.2">
      <c r="B808" s="6"/>
      <c r="C808" s="15"/>
    </row>
    <row r="809" spans="2:3" x14ac:dyDescent="0.2">
      <c r="B809" s="6"/>
      <c r="C809" s="15"/>
    </row>
    <row r="810" spans="2:3" x14ac:dyDescent="0.2">
      <c r="B810" s="6"/>
      <c r="C810" s="15"/>
    </row>
    <row r="811" spans="2:3" x14ac:dyDescent="0.2">
      <c r="B811" s="6"/>
      <c r="C811" s="15"/>
    </row>
    <row r="812" spans="2:3" x14ac:dyDescent="0.2">
      <c r="B812" s="6"/>
      <c r="C812" s="15"/>
    </row>
    <row r="813" spans="2:3" x14ac:dyDescent="0.2">
      <c r="B813" s="6"/>
      <c r="C813" s="15"/>
    </row>
    <row r="814" spans="2:3" x14ac:dyDescent="0.2">
      <c r="B814" s="6"/>
      <c r="C814" s="15"/>
    </row>
    <row r="815" spans="2:3" x14ac:dyDescent="0.2">
      <c r="B815" s="6"/>
      <c r="C815" s="15"/>
    </row>
    <row r="816" spans="2:3" x14ac:dyDescent="0.2">
      <c r="B816" s="6"/>
      <c r="C816" s="15"/>
    </row>
    <row r="817" spans="2:3" x14ac:dyDescent="0.2">
      <c r="B817" s="6"/>
      <c r="C817" s="15"/>
    </row>
    <row r="818" spans="2:3" x14ac:dyDescent="0.2">
      <c r="B818" s="6"/>
      <c r="C818" s="15"/>
    </row>
    <row r="819" spans="2:3" x14ac:dyDescent="0.2">
      <c r="B819" s="6"/>
      <c r="C819" s="15"/>
    </row>
    <row r="820" spans="2:3" x14ac:dyDescent="0.2">
      <c r="B820" s="6"/>
      <c r="C820" s="15"/>
    </row>
    <row r="821" spans="2:3" x14ac:dyDescent="0.2">
      <c r="B821" s="6"/>
      <c r="C821" s="15"/>
    </row>
    <row r="822" spans="2:3" x14ac:dyDescent="0.2">
      <c r="B822" s="6"/>
      <c r="C822" s="15"/>
    </row>
    <row r="823" spans="2:3" x14ac:dyDescent="0.2">
      <c r="B823" s="6"/>
      <c r="C823" s="15"/>
    </row>
    <row r="824" spans="2:3" x14ac:dyDescent="0.2">
      <c r="B824" s="6"/>
      <c r="C824" s="15"/>
    </row>
    <row r="825" spans="2:3" x14ac:dyDescent="0.2">
      <c r="B825" s="6"/>
      <c r="C825" s="15"/>
    </row>
    <row r="826" spans="2:3" x14ac:dyDescent="0.2">
      <c r="B826" s="6"/>
      <c r="C826" s="15"/>
    </row>
    <row r="827" spans="2:3" x14ac:dyDescent="0.2">
      <c r="B827" s="6"/>
      <c r="C827" s="15"/>
    </row>
    <row r="828" spans="2:3" x14ac:dyDescent="0.2">
      <c r="B828" s="6"/>
      <c r="C828" s="15"/>
    </row>
    <row r="829" spans="2:3" x14ac:dyDescent="0.2">
      <c r="B829" s="6"/>
      <c r="C829" s="15"/>
    </row>
    <row r="830" spans="2:3" x14ac:dyDescent="0.2">
      <c r="B830" s="6"/>
      <c r="C830" s="15"/>
    </row>
    <row r="831" spans="2:3" x14ac:dyDescent="0.2">
      <c r="B831" s="6"/>
      <c r="C831" s="15"/>
    </row>
    <row r="832" spans="2:3" x14ac:dyDescent="0.2">
      <c r="B832" s="6"/>
      <c r="C832" s="15"/>
    </row>
    <row r="833" spans="2:3" x14ac:dyDescent="0.2">
      <c r="B833" s="6"/>
      <c r="C833" s="15"/>
    </row>
    <row r="834" spans="2:3" x14ac:dyDescent="0.2">
      <c r="B834" s="6"/>
      <c r="C834" s="15"/>
    </row>
    <row r="835" spans="2:3" x14ac:dyDescent="0.2">
      <c r="B835" s="6"/>
      <c r="C835" s="15"/>
    </row>
    <row r="836" spans="2:3" x14ac:dyDescent="0.2">
      <c r="B836" s="6"/>
      <c r="C836" s="15"/>
    </row>
    <row r="837" spans="2:3" x14ac:dyDescent="0.2">
      <c r="B837" s="6"/>
      <c r="C837" s="15"/>
    </row>
    <row r="838" spans="2:3" x14ac:dyDescent="0.2">
      <c r="B838" s="6"/>
      <c r="C838" s="15"/>
    </row>
    <row r="839" spans="2:3" x14ac:dyDescent="0.2">
      <c r="B839" s="6"/>
      <c r="C839" s="15"/>
    </row>
    <row r="840" spans="2:3" x14ac:dyDescent="0.2">
      <c r="B840" s="6"/>
      <c r="C840" s="15"/>
    </row>
    <row r="841" spans="2:3" x14ac:dyDescent="0.2">
      <c r="B841" s="6"/>
      <c r="C841" s="15"/>
    </row>
    <row r="842" spans="2:3" x14ac:dyDescent="0.2">
      <c r="B842" s="6"/>
      <c r="C842" s="15"/>
    </row>
    <row r="843" spans="2:3" x14ac:dyDescent="0.2">
      <c r="B843" s="6"/>
      <c r="C843" s="15"/>
    </row>
    <row r="844" spans="2:3" x14ac:dyDescent="0.2">
      <c r="B844" s="6"/>
      <c r="C844" s="15"/>
    </row>
    <row r="845" spans="2:3" x14ac:dyDescent="0.2">
      <c r="B845" s="6"/>
      <c r="C845" s="15"/>
    </row>
    <row r="846" spans="2:3" x14ac:dyDescent="0.2">
      <c r="B846" s="6"/>
      <c r="C846" s="15"/>
    </row>
    <row r="847" spans="2:3" x14ac:dyDescent="0.2">
      <c r="B847" s="6"/>
      <c r="C847" s="15"/>
    </row>
    <row r="848" spans="2:3" x14ac:dyDescent="0.2">
      <c r="B848" s="6"/>
      <c r="C848" s="15"/>
    </row>
    <row r="849" spans="2:3" x14ac:dyDescent="0.2">
      <c r="B849" s="6"/>
      <c r="C849" s="15"/>
    </row>
    <row r="850" spans="2:3" x14ac:dyDescent="0.2">
      <c r="B850" s="6"/>
      <c r="C850" s="15"/>
    </row>
    <row r="851" spans="2:3" x14ac:dyDescent="0.2">
      <c r="B851" s="6"/>
      <c r="C851" s="15"/>
    </row>
    <row r="852" spans="2:3" x14ac:dyDescent="0.2">
      <c r="B852" s="6"/>
      <c r="C852" s="15"/>
    </row>
    <row r="853" spans="2:3" x14ac:dyDescent="0.2">
      <c r="B853" s="6"/>
      <c r="C853" s="15"/>
    </row>
    <row r="854" spans="2:3" x14ac:dyDescent="0.2">
      <c r="B854" s="6"/>
      <c r="C854" s="15"/>
    </row>
    <row r="855" spans="2:3" x14ac:dyDescent="0.2">
      <c r="B855" s="6"/>
      <c r="C855" s="15"/>
    </row>
    <row r="856" spans="2:3" x14ac:dyDescent="0.2">
      <c r="B856" s="6"/>
      <c r="C856" s="15"/>
    </row>
    <row r="857" spans="2:3" x14ac:dyDescent="0.2">
      <c r="B857" s="6"/>
      <c r="C857" s="15"/>
    </row>
    <row r="858" spans="2:3" x14ac:dyDescent="0.2">
      <c r="B858" s="6"/>
      <c r="C858" s="15"/>
    </row>
    <row r="859" spans="2:3" x14ac:dyDescent="0.2">
      <c r="B859" s="6"/>
      <c r="C859" s="15"/>
    </row>
    <row r="860" spans="2:3" x14ac:dyDescent="0.2">
      <c r="B860" s="6"/>
      <c r="C860" s="15"/>
    </row>
    <row r="861" spans="2:3" x14ac:dyDescent="0.2">
      <c r="B861" s="6"/>
      <c r="C861" s="15"/>
    </row>
    <row r="862" spans="2:3" x14ac:dyDescent="0.2">
      <c r="B862" s="6"/>
      <c r="C862" s="15"/>
    </row>
    <row r="863" spans="2:3" x14ac:dyDescent="0.2">
      <c r="B863" s="6"/>
      <c r="C863" s="15"/>
    </row>
    <row r="864" spans="2:3" x14ac:dyDescent="0.2">
      <c r="B864" s="6"/>
      <c r="C864" s="15"/>
    </row>
    <row r="865" spans="2:3" x14ac:dyDescent="0.2">
      <c r="B865" s="6"/>
      <c r="C865" s="15"/>
    </row>
    <row r="866" spans="2:3" x14ac:dyDescent="0.2">
      <c r="B866" s="6"/>
      <c r="C866" s="15"/>
    </row>
    <row r="867" spans="2:3" x14ac:dyDescent="0.2">
      <c r="B867" s="6"/>
      <c r="C867" s="15"/>
    </row>
    <row r="868" spans="2:3" x14ac:dyDescent="0.2">
      <c r="B868" s="6"/>
      <c r="C868" s="15"/>
    </row>
    <row r="869" spans="2:3" x14ac:dyDescent="0.2">
      <c r="B869" s="6"/>
      <c r="C869" s="15"/>
    </row>
    <row r="870" spans="2:3" x14ac:dyDescent="0.2">
      <c r="B870" s="6"/>
      <c r="C870" s="15"/>
    </row>
    <row r="871" spans="2:3" x14ac:dyDescent="0.2">
      <c r="B871" s="6"/>
      <c r="C871" s="15"/>
    </row>
    <row r="872" spans="2:3" x14ac:dyDescent="0.2">
      <c r="B872" s="6"/>
      <c r="C872" s="15"/>
    </row>
    <row r="873" spans="2:3" x14ac:dyDescent="0.2">
      <c r="B873" s="6"/>
      <c r="C873" s="15"/>
    </row>
    <row r="874" spans="2:3" x14ac:dyDescent="0.2">
      <c r="B874" s="6"/>
      <c r="C874" s="15"/>
    </row>
    <row r="875" spans="2:3" x14ac:dyDescent="0.2">
      <c r="B875" s="6"/>
      <c r="C875" s="15"/>
    </row>
    <row r="876" spans="2:3" x14ac:dyDescent="0.2">
      <c r="B876" s="6"/>
      <c r="C876" s="15"/>
    </row>
    <row r="877" spans="2:3" x14ac:dyDescent="0.2">
      <c r="B877" s="6"/>
      <c r="C877" s="15"/>
    </row>
    <row r="878" spans="2:3" x14ac:dyDescent="0.2">
      <c r="B878" s="6"/>
      <c r="C878" s="15"/>
    </row>
    <row r="879" spans="2:3" x14ac:dyDescent="0.2">
      <c r="B879" s="6"/>
      <c r="C879" s="15"/>
    </row>
    <row r="880" spans="2:3" x14ac:dyDescent="0.2">
      <c r="B880" s="6"/>
      <c r="C880" s="15"/>
    </row>
    <row r="881" spans="2:3" x14ac:dyDescent="0.2">
      <c r="B881" s="6"/>
      <c r="C881" s="15"/>
    </row>
    <row r="882" spans="2:3" x14ac:dyDescent="0.2">
      <c r="B882" s="6"/>
      <c r="C882" s="15"/>
    </row>
    <row r="883" spans="2:3" x14ac:dyDescent="0.2">
      <c r="B883" s="6"/>
      <c r="C883" s="15"/>
    </row>
    <row r="884" spans="2:3" x14ac:dyDescent="0.2">
      <c r="B884" s="6"/>
      <c r="C884" s="15"/>
    </row>
    <row r="885" spans="2:3" x14ac:dyDescent="0.2">
      <c r="B885" s="6"/>
      <c r="C885" s="15"/>
    </row>
    <row r="886" spans="2:3" x14ac:dyDescent="0.2">
      <c r="B886" s="6"/>
      <c r="C886" s="15"/>
    </row>
    <row r="887" spans="2:3" x14ac:dyDescent="0.2">
      <c r="B887" s="6"/>
      <c r="C887" s="15"/>
    </row>
    <row r="888" spans="2:3" x14ac:dyDescent="0.2">
      <c r="B888" s="6"/>
      <c r="C888" s="15"/>
    </row>
    <row r="889" spans="2:3" x14ac:dyDescent="0.2">
      <c r="B889" s="6"/>
      <c r="C889" s="15"/>
    </row>
    <row r="890" spans="2:3" x14ac:dyDescent="0.2">
      <c r="B890" s="6"/>
      <c r="C890" s="15"/>
    </row>
    <row r="891" spans="2:3" x14ac:dyDescent="0.2">
      <c r="B891" s="6"/>
      <c r="C891" s="15"/>
    </row>
    <row r="892" spans="2:3" x14ac:dyDescent="0.2">
      <c r="B892" s="6"/>
      <c r="C892" s="15"/>
    </row>
    <row r="893" spans="2:3" x14ac:dyDescent="0.2">
      <c r="B893" s="6"/>
      <c r="C893" s="15"/>
    </row>
    <row r="894" spans="2:3" x14ac:dyDescent="0.2">
      <c r="B894" s="6"/>
      <c r="C894" s="15"/>
    </row>
    <row r="895" spans="2:3" x14ac:dyDescent="0.2">
      <c r="B895" s="6"/>
      <c r="C895" s="15"/>
    </row>
    <row r="896" spans="2:3" x14ac:dyDescent="0.2">
      <c r="B896" s="6"/>
      <c r="C896" s="15"/>
    </row>
    <row r="897" spans="2:3" x14ac:dyDescent="0.2">
      <c r="B897" s="6"/>
      <c r="C897" s="15"/>
    </row>
    <row r="898" spans="2:3" x14ac:dyDescent="0.2">
      <c r="B898" s="6"/>
      <c r="C898" s="15"/>
    </row>
    <row r="899" spans="2:3" x14ac:dyDescent="0.2">
      <c r="B899" s="6"/>
      <c r="C899" s="15"/>
    </row>
    <row r="900" spans="2:3" x14ac:dyDescent="0.2">
      <c r="B900" s="6"/>
      <c r="C900" s="15"/>
    </row>
    <row r="901" spans="2:3" x14ac:dyDescent="0.2">
      <c r="B901" s="6"/>
      <c r="C901" s="15"/>
    </row>
    <row r="902" spans="2:3" x14ac:dyDescent="0.2">
      <c r="B902" s="6"/>
      <c r="C902" s="15"/>
    </row>
    <row r="903" spans="2:3" x14ac:dyDescent="0.2">
      <c r="B903" s="6"/>
      <c r="C903" s="15"/>
    </row>
    <row r="904" spans="2:3" x14ac:dyDescent="0.2">
      <c r="B904" s="6"/>
      <c r="C904" s="15"/>
    </row>
    <row r="905" spans="2:3" x14ac:dyDescent="0.2">
      <c r="B905" s="6"/>
      <c r="C905" s="15"/>
    </row>
    <row r="906" spans="2:3" x14ac:dyDescent="0.2">
      <c r="B906" s="6"/>
      <c r="C906" s="15"/>
    </row>
    <row r="907" spans="2:3" x14ac:dyDescent="0.2">
      <c r="B907" s="6"/>
      <c r="C907" s="15"/>
    </row>
    <row r="908" spans="2:3" x14ac:dyDescent="0.2">
      <c r="B908" s="6"/>
      <c r="C908" s="15"/>
    </row>
    <row r="909" spans="2:3" x14ac:dyDescent="0.2">
      <c r="B909" s="6"/>
      <c r="C909" s="15"/>
    </row>
    <row r="910" spans="2:3" x14ac:dyDescent="0.2">
      <c r="B910" s="6"/>
      <c r="C910" s="15"/>
    </row>
    <row r="911" spans="2:3" x14ac:dyDescent="0.2">
      <c r="B911" s="6"/>
      <c r="C911" s="15"/>
    </row>
    <row r="912" spans="2:3" x14ac:dyDescent="0.2">
      <c r="B912" s="6"/>
      <c r="C912" s="15"/>
    </row>
    <row r="913" spans="2:3" x14ac:dyDescent="0.2">
      <c r="B913" s="6"/>
      <c r="C913" s="15"/>
    </row>
    <row r="914" spans="2:3" x14ac:dyDescent="0.2">
      <c r="B914" s="6"/>
      <c r="C914" s="15"/>
    </row>
    <row r="915" spans="2:3" x14ac:dyDescent="0.2">
      <c r="B915" s="6"/>
      <c r="C915" s="15"/>
    </row>
    <row r="916" spans="2:3" x14ac:dyDescent="0.2">
      <c r="B916" s="6"/>
      <c r="C916" s="15"/>
    </row>
    <row r="917" spans="2:3" x14ac:dyDescent="0.2">
      <c r="B917" s="6"/>
      <c r="C917" s="15"/>
    </row>
    <row r="918" spans="2:3" x14ac:dyDescent="0.2">
      <c r="B918" s="6"/>
      <c r="C918" s="15"/>
    </row>
    <row r="919" spans="2:3" x14ac:dyDescent="0.2">
      <c r="B919" s="6"/>
      <c r="C919" s="15"/>
    </row>
    <row r="920" spans="2:3" x14ac:dyDescent="0.2">
      <c r="B920" s="6"/>
      <c r="C920" s="15"/>
    </row>
    <row r="921" spans="2:3" x14ac:dyDescent="0.2">
      <c r="B921" s="6"/>
      <c r="C921" s="15"/>
    </row>
    <row r="922" spans="2:3" x14ac:dyDescent="0.2">
      <c r="B922" s="6"/>
      <c r="C922" s="15"/>
    </row>
    <row r="923" spans="2:3" x14ac:dyDescent="0.2">
      <c r="B923" s="6"/>
      <c r="C923" s="15"/>
    </row>
    <row r="924" spans="2:3" x14ac:dyDescent="0.2">
      <c r="B924" s="6"/>
      <c r="C924" s="15"/>
    </row>
    <row r="925" spans="2:3" x14ac:dyDescent="0.2">
      <c r="B925" s="6"/>
      <c r="C925" s="15"/>
    </row>
    <row r="926" spans="2:3" x14ac:dyDescent="0.2">
      <c r="B926" s="6"/>
      <c r="C926" s="15"/>
    </row>
    <row r="927" spans="2:3" x14ac:dyDescent="0.2">
      <c r="B927" s="6"/>
      <c r="C927" s="15"/>
    </row>
    <row r="928" spans="2:3" x14ac:dyDescent="0.2">
      <c r="B928" s="6"/>
      <c r="C928" s="15"/>
    </row>
    <row r="929" spans="2:3" x14ac:dyDescent="0.2">
      <c r="B929" s="6"/>
      <c r="C929" s="15"/>
    </row>
    <row r="930" spans="2:3" x14ac:dyDescent="0.2">
      <c r="B930" s="6"/>
      <c r="C930" s="15"/>
    </row>
    <row r="931" spans="2:3" x14ac:dyDescent="0.2">
      <c r="B931" s="6"/>
      <c r="C931" s="15"/>
    </row>
    <row r="932" spans="2:3" x14ac:dyDescent="0.2">
      <c r="B932" s="6"/>
      <c r="C932" s="15"/>
    </row>
    <row r="933" spans="2:3" x14ac:dyDescent="0.2">
      <c r="B933" s="6"/>
      <c r="C933" s="15"/>
    </row>
    <row r="934" spans="2:3" x14ac:dyDescent="0.2">
      <c r="B934" s="6"/>
      <c r="C934" s="15"/>
    </row>
    <row r="935" spans="2:3" x14ac:dyDescent="0.2">
      <c r="B935" s="6"/>
      <c r="C935" s="15"/>
    </row>
    <row r="936" spans="2:3" x14ac:dyDescent="0.2">
      <c r="B936" s="6"/>
      <c r="C936" s="15"/>
    </row>
    <row r="937" spans="2:3" x14ac:dyDescent="0.2">
      <c r="B937" s="6"/>
      <c r="C937" s="15"/>
    </row>
    <row r="938" spans="2:3" x14ac:dyDescent="0.2">
      <c r="B938" s="6"/>
      <c r="C938" s="15"/>
    </row>
    <row r="939" spans="2:3" x14ac:dyDescent="0.2">
      <c r="B939" s="6"/>
      <c r="C939" s="15"/>
    </row>
    <row r="940" spans="2:3" x14ac:dyDescent="0.2">
      <c r="B940" s="6"/>
      <c r="C940" s="15"/>
    </row>
    <row r="941" spans="2:3" x14ac:dyDescent="0.2">
      <c r="B941" s="6"/>
      <c r="C941" s="15"/>
    </row>
    <row r="942" spans="2:3" x14ac:dyDescent="0.2">
      <c r="B942" s="6"/>
      <c r="C942" s="15"/>
    </row>
    <row r="943" spans="2:3" x14ac:dyDescent="0.2">
      <c r="B943" s="6"/>
      <c r="C943" s="15"/>
    </row>
    <row r="944" spans="2:3" x14ac:dyDescent="0.2">
      <c r="B944" s="6"/>
      <c r="C944" s="15"/>
    </row>
    <row r="945" spans="2:3" x14ac:dyDescent="0.2">
      <c r="B945" s="6"/>
      <c r="C945" s="15"/>
    </row>
    <row r="946" spans="2:3" x14ac:dyDescent="0.2">
      <c r="B946" s="6"/>
      <c r="C946" s="15"/>
    </row>
    <row r="947" spans="2:3" x14ac:dyDescent="0.2">
      <c r="B947" s="6"/>
      <c r="C947" s="15"/>
    </row>
    <row r="948" spans="2:3" x14ac:dyDescent="0.2">
      <c r="B948" s="6"/>
      <c r="C948" s="15"/>
    </row>
    <row r="949" spans="2:3" x14ac:dyDescent="0.2">
      <c r="B949" s="6"/>
      <c r="C949" s="15"/>
    </row>
    <row r="950" spans="2:3" x14ac:dyDescent="0.2">
      <c r="B950" s="6"/>
      <c r="C950" s="15"/>
    </row>
    <row r="951" spans="2:3" x14ac:dyDescent="0.2">
      <c r="B951" s="6"/>
      <c r="C951" s="15"/>
    </row>
    <row r="952" spans="2:3" x14ac:dyDescent="0.2">
      <c r="B952" s="6"/>
      <c r="C952" s="15"/>
    </row>
    <row r="953" spans="2:3" x14ac:dyDescent="0.2">
      <c r="B953" s="6"/>
      <c r="C953" s="15"/>
    </row>
    <row r="954" spans="2:3" x14ac:dyDescent="0.2">
      <c r="B954" s="6"/>
      <c r="C954" s="15"/>
    </row>
    <row r="955" spans="2:3" x14ac:dyDescent="0.2">
      <c r="B955" s="6"/>
      <c r="C955" s="15"/>
    </row>
    <row r="956" spans="2:3" x14ac:dyDescent="0.2">
      <c r="B956" s="6"/>
      <c r="C956" s="15"/>
    </row>
    <row r="957" spans="2:3" x14ac:dyDescent="0.2">
      <c r="B957" s="6"/>
      <c r="C957" s="15"/>
    </row>
    <row r="958" spans="2:3" x14ac:dyDescent="0.2">
      <c r="B958" s="6"/>
      <c r="C958" s="15"/>
    </row>
    <row r="959" spans="2:3" x14ac:dyDescent="0.2">
      <c r="B959" s="6"/>
      <c r="C959" s="15"/>
    </row>
    <row r="960" spans="2:3" x14ac:dyDescent="0.2">
      <c r="B960" s="6"/>
      <c r="C960" s="15"/>
    </row>
    <row r="961" spans="2:3" x14ac:dyDescent="0.2">
      <c r="B961" s="6"/>
      <c r="C961" s="15"/>
    </row>
    <row r="962" spans="2:3" x14ac:dyDescent="0.2">
      <c r="B962" s="6"/>
      <c r="C962" s="15"/>
    </row>
    <row r="963" spans="2:3" x14ac:dyDescent="0.2">
      <c r="B963" s="6"/>
      <c r="C963" s="15"/>
    </row>
    <row r="964" spans="2:3" x14ac:dyDescent="0.2">
      <c r="B964" s="6"/>
      <c r="C964" s="15"/>
    </row>
    <row r="965" spans="2:3" x14ac:dyDescent="0.2">
      <c r="B965" s="6"/>
      <c r="C965" s="15"/>
    </row>
    <row r="966" spans="2:3" x14ac:dyDescent="0.2">
      <c r="B966" s="6"/>
      <c r="C966" s="15"/>
    </row>
    <row r="967" spans="2:3" x14ac:dyDescent="0.2">
      <c r="B967" s="6"/>
      <c r="C967" s="15"/>
    </row>
    <row r="968" spans="2:3" x14ac:dyDescent="0.2">
      <c r="B968" s="6"/>
      <c r="C968" s="15"/>
    </row>
    <row r="969" spans="2:3" x14ac:dyDescent="0.2">
      <c r="B969" s="6"/>
      <c r="C969" s="15"/>
    </row>
    <row r="970" spans="2:3" x14ac:dyDescent="0.2">
      <c r="B970" s="6"/>
      <c r="C970" s="15"/>
    </row>
    <row r="971" spans="2:3" x14ac:dyDescent="0.2">
      <c r="B971" s="6"/>
      <c r="C971" s="15"/>
    </row>
    <row r="972" spans="2:3" x14ac:dyDescent="0.2">
      <c r="B972" s="6"/>
      <c r="C972" s="15"/>
    </row>
    <row r="973" spans="2:3" x14ac:dyDescent="0.2">
      <c r="B973" s="6"/>
      <c r="C973" s="15"/>
    </row>
    <row r="974" spans="2:3" x14ac:dyDescent="0.2">
      <c r="B974" s="6"/>
      <c r="C974" s="15"/>
    </row>
    <row r="975" spans="2:3" x14ac:dyDescent="0.2">
      <c r="B975" s="6"/>
      <c r="C975" s="15"/>
    </row>
    <row r="976" spans="2:3" x14ac:dyDescent="0.2">
      <c r="B976" s="6"/>
      <c r="C976" s="15"/>
    </row>
    <row r="977" spans="2:3" x14ac:dyDescent="0.2">
      <c r="B977" s="6"/>
      <c r="C977" s="15"/>
    </row>
    <row r="978" spans="2:3" x14ac:dyDescent="0.2">
      <c r="B978" s="6"/>
      <c r="C978" s="15"/>
    </row>
    <row r="979" spans="2:3" x14ac:dyDescent="0.2">
      <c r="B979" s="6"/>
      <c r="C979" s="15"/>
    </row>
    <row r="980" spans="2:3" x14ac:dyDescent="0.2">
      <c r="B980" s="6"/>
      <c r="C980" s="15"/>
    </row>
    <row r="981" spans="2:3" x14ac:dyDescent="0.2">
      <c r="B981" s="6"/>
      <c r="C981" s="15"/>
    </row>
    <row r="982" spans="2:3" x14ac:dyDescent="0.2">
      <c r="B982" s="6"/>
      <c r="C982" s="15"/>
    </row>
    <row r="983" spans="2:3" x14ac:dyDescent="0.2">
      <c r="B983" s="6"/>
      <c r="C983" s="15"/>
    </row>
    <row r="984" spans="2:3" x14ac:dyDescent="0.2">
      <c r="B984" s="6"/>
      <c r="C984" s="15"/>
    </row>
    <row r="985" spans="2:3" x14ac:dyDescent="0.2">
      <c r="B985" s="6"/>
      <c r="C985" s="15"/>
    </row>
    <row r="986" spans="2:3" x14ac:dyDescent="0.2">
      <c r="B986" s="6"/>
      <c r="C986" s="15"/>
    </row>
    <row r="987" spans="2:3" x14ac:dyDescent="0.2">
      <c r="B987" s="6"/>
      <c r="C987" s="15"/>
    </row>
    <row r="988" spans="2:3" x14ac:dyDescent="0.2">
      <c r="B988" s="6"/>
      <c r="C988" s="15"/>
    </row>
    <row r="989" spans="2:3" x14ac:dyDescent="0.2">
      <c r="B989" s="6"/>
      <c r="C989" s="15"/>
    </row>
    <row r="990" spans="2:3" x14ac:dyDescent="0.2">
      <c r="B990" s="6"/>
      <c r="C990" s="15"/>
    </row>
    <row r="991" spans="2:3" x14ac:dyDescent="0.2">
      <c r="B991" s="6"/>
      <c r="C991" s="15"/>
    </row>
  </sheetData>
  <sheetProtection algorithmName="SHA-512" hashValue="4PVRrpJmZd9IHPoFKNMF7RzGaXAkDn+OOGZQtrG39/1rPJTsOtlEMX2VAgogDpqXGfsbjLCMlge41gih+eSqiw==" saltValue="6l0LfXrPNmdaHx7/MM2Bzg==" spinCount="100000" sheet="1"/>
  <mergeCells count="14">
    <mergeCell ref="D9:D10"/>
    <mergeCell ref="H8:I8"/>
    <mergeCell ref="F1:I3"/>
    <mergeCell ref="A5:I5"/>
    <mergeCell ref="A7:D7"/>
    <mergeCell ref="F7:I7"/>
    <mergeCell ref="I9:I10"/>
    <mergeCell ref="E9:E10"/>
    <mergeCell ref="F9:H9"/>
    <mergeCell ref="A12:A33"/>
    <mergeCell ref="A35:B35"/>
    <mergeCell ref="A9:A10"/>
    <mergeCell ref="B9:B10"/>
    <mergeCell ref="C9:C10"/>
  </mergeCells>
  <dataValidations count="2">
    <dataValidation type="decimal" allowBlank="1" showInputMessage="1" showErrorMessage="1" sqref="D12:E34 I12:I34" xr:uid="{00000000-0002-0000-0400-000000000000}">
      <formula1>0</formula1>
      <formula2>1E+35</formula2>
    </dataValidation>
    <dataValidation type="whole" allowBlank="1" showInputMessage="1" showErrorMessage="1" sqref="F12:H34" xr:uid="{00000000-0002-0000-0400-000001000000}">
      <formula1>0</formula1>
      <formula2>100000000000000000000</formula2>
    </dataValidation>
  </dataValidations>
  <pageMargins left="0.28999999999999998" right="0.19" top="0.51" bottom="0.75" header="0.3" footer="0.3"/>
  <pageSetup scale="7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7"/>
  <dimension ref="A1:Y44"/>
  <sheetViews>
    <sheetView showGridLines="0" zoomScaleNormal="100" workbookViewId="0">
      <selection activeCell="H22" sqref="H22"/>
    </sheetView>
  </sheetViews>
  <sheetFormatPr defaultColWidth="15.140625" defaultRowHeight="12.75" x14ac:dyDescent="0.2"/>
  <cols>
    <col min="1" max="1" width="4" style="1" customWidth="1"/>
    <col min="2" max="2" width="28.28515625" style="1" customWidth="1"/>
    <col min="3" max="3" width="24.5703125" style="1" customWidth="1"/>
    <col min="4" max="4" width="26" style="1" customWidth="1"/>
    <col min="5" max="5" width="23.42578125" style="1" customWidth="1"/>
    <col min="6" max="6" width="23.140625" style="1" customWidth="1"/>
    <col min="7" max="7" width="21.85546875" style="1" customWidth="1"/>
    <col min="8" max="8" width="23.5703125" style="1" customWidth="1"/>
    <col min="9" max="9" width="17.85546875" style="1" customWidth="1"/>
    <col min="10" max="10" width="23.7109375" style="1" customWidth="1"/>
    <col min="11" max="11" width="24.7109375" style="1" customWidth="1"/>
    <col min="12" max="25" width="7.5703125" style="1" customWidth="1"/>
    <col min="26" max="16384" width="15.140625" style="1"/>
  </cols>
  <sheetData>
    <row r="1" spans="1:25" x14ac:dyDescent="0.2">
      <c r="A1" s="16"/>
      <c r="B1" s="17"/>
      <c r="I1" s="200" t="s">
        <v>263</v>
      </c>
      <c r="J1" s="200"/>
      <c r="K1" s="20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x14ac:dyDescent="0.2">
      <c r="A2" s="16"/>
      <c r="B2" s="17"/>
      <c r="I2" s="200"/>
      <c r="J2" s="200"/>
      <c r="K2" s="200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x14ac:dyDescent="0.2">
      <c r="A3" s="16"/>
      <c r="B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x14ac:dyDescent="0.2">
      <c r="A4" s="185" t="s">
        <v>42</v>
      </c>
      <c r="B4" s="183"/>
      <c r="C4" s="183"/>
      <c r="D4" s="183"/>
      <c r="E4" s="183"/>
      <c r="F4" s="183"/>
      <c r="G4" s="183"/>
      <c r="H4" s="183"/>
      <c r="M4" s="18"/>
      <c r="N4" s="18"/>
      <c r="O4" s="18"/>
      <c r="P4" s="18"/>
      <c r="Q4" s="18"/>
    </row>
    <row r="5" spans="1:25" x14ac:dyDescent="0.2">
      <c r="A5" s="2"/>
      <c r="B5" s="2"/>
      <c r="C5" s="117"/>
      <c r="M5" s="18"/>
      <c r="N5" s="18"/>
      <c r="O5" s="18"/>
      <c r="P5" s="18"/>
      <c r="Q5" s="18"/>
    </row>
    <row r="6" spans="1:25" x14ac:dyDescent="0.2">
      <c r="A6" s="186" t="str">
        <f>+i04d4a!A4</f>
        <v>Даатгалын зуучлагчийн нэр:  " ......................... " ХХК</v>
      </c>
      <c r="B6" s="187"/>
      <c r="C6" s="187"/>
      <c r="D6" s="4"/>
      <c r="H6" s="16"/>
      <c r="I6" s="202" t="str">
        <f>+i04d4a!C4</f>
        <v>…. оны .. сарын ..-ны өдөр</v>
      </c>
      <c r="J6" s="202"/>
      <c r="K6" s="202"/>
      <c r="M6" s="18"/>
      <c r="N6" s="18"/>
      <c r="O6" s="18"/>
      <c r="P6" s="18"/>
      <c r="Q6" s="18"/>
    </row>
    <row r="7" spans="1:25" x14ac:dyDescent="0.2">
      <c r="A7" s="5"/>
      <c r="C7" s="20"/>
      <c r="J7" s="182" t="s">
        <v>2</v>
      </c>
      <c r="K7" s="183"/>
      <c r="M7" s="18"/>
      <c r="N7" s="18"/>
      <c r="O7" s="18"/>
      <c r="P7" s="18"/>
      <c r="Q7" s="18"/>
    </row>
    <row r="8" spans="1:25" ht="12.75" customHeight="1" x14ac:dyDescent="0.2">
      <c r="A8" s="180" t="s">
        <v>3</v>
      </c>
      <c r="B8" s="180" t="s">
        <v>43</v>
      </c>
      <c r="C8" s="194" t="s">
        <v>44</v>
      </c>
      <c r="D8" s="197" t="s">
        <v>45</v>
      </c>
      <c r="E8" s="198"/>
      <c r="F8" s="198"/>
      <c r="G8" s="198"/>
      <c r="H8" s="198"/>
      <c r="I8" s="198"/>
      <c r="J8" s="198"/>
      <c r="K8" s="194" t="s">
        <v>46</v>
      </c>
      <c r="M8" s="18"/>
      <c r="N8" s="18"/>
      <c r="O8" s="18"/>
      <c r="P8" s="18"/>
      <c r="Q8" s="18"/>
    </row>
    <row r="9" spans="1:25" x14ac:dyDescent="0.2">
      <c r="A9" s="192"/>
      <c r="B9" s="192"/>
      <c r="C9" s="195"/>
      <c r="D9" s="194" t="s">
        <v>10</v>
      </c>
      <c r="E9" s="201" t="s">
        <v>11</v>
      </c>
      <c r="F9" s="198"/>
      <c r="G9" s="198"/>
      <c r="H9" s="198"/>
      <c r="I9" s="198"/>
      <c r="J9" s="194" t="s">
        <v>47</v>
      </c>
      <c r="K9" s="195"/>
      <c r="M9" s="18"/>
      <c r="N9" s="18"/>
      <c r="O9" s="18"/>
      <c r="P9" s="18"/>
      <c r="Q9" s="18"/>
    </row>
    <row r="10" spans="1:25" ht="38.25" x14ac:dyDescent="0.2">
      <c r="A10" s="193"/>
      <c r="B10" s="193"/>
      <c r="C10" s="196"/>
      <c r="D10" s="196"/>
      <c r="E10" s="127" t="s">
        <v>48</v>
      </c>
      <c r="F10" s="153" t="s">
        <v>49</v>
      </c>
      <c r="G10" s="127" t="s">
        <v>50</v>
      </c>
      <c r="H10" s="127" t="s">
        <v>51</v>
      </c>
      <c r="I10" s="127" t="s">
        <v>52</v>
      </c>
      <c r="J10" s="196"/>
      <c r="K10" s="196"/>
      <c r="M10" s="18"/>
      <c r="N10" s="18"/>
      <c r="O10" s="18"/>
      <c r="P10" s="18"/>
      <c r="Q10" s="18"/>
    </row>
    <row r="11" spans="1:25" x14ac:dyDescent="0.2">
      <c r="A11" s="118" t="s">
        <v>13</v>
      </c>
      <c r="B11" s="119" t="s">
        <v>14</v>
      </c>
      <c r="C11" s="120">
        <v>1</v>
      </c>
      <c r="D11" s="120">
        <v>2</v>
      </c>
      <c r="E11" s="120">
        <v>3</v>
      </c>
      <c r="F11" s="120">
        <v>4</v>
      </c>
      <c r="G11" s="120">
        <v>5</v>
      </c>
      <c r="H11" s="120">
        <v>6</v>
      </c>
      <c r="I11" s="120">
        <v>7</v>
      </c>
      <c r="J11" s="120">
        <v>8</v>
      </c>
      <c r="K11" s="120">
        <v>9</v>
      </c>
      <c r="L11" s="20"/>
      <c r="M11" s="18"/>
      <c r="N11" s="18"/>
      <c r="O11" s="18"/>
      <c r="P11" s="18"/>
      <c r="Q11" s="18"/>
      <c r="R11" s="20"/>
      <c r="S11" s="20"/>
      <c r="T11" s="20"/>
      <c r="U11" s="20"/>
      <c r="V11" s="20"/>
      <c r="W11" s="20"/>
      <c r="X11" s="20"/>
      <c r="Y11" s="20"/>
    </row>
    <row r="12" spans="1:25" s="124" customFormat="1" x14ac:dyDescent="0.25">
      <c r="A12" s="121">
        <v>1</v>
      </c>
      <c r="B12" s="151" t="s">
        <v>318</v>
      </c>
      <c r="C12" s="152">
        <f t="shared" ref="C12:K12" si="0">+SUM(C13:C34)</f>
        <v>0</v>
      </c>
      <c r="D12" s="152">
        <f t="shared" si="0"/>
        <v>0</v>
      </c>
      <c r="E12" s="152">
        <f t="shared" si="0"/>
        <v>0</v>
      </c>
      <c r="F12" s="152">
        <f t="shared" si="0"/>
        <v>0</v>
      </c>
      <c r="G12" s="152">
        <f t="shared" si="0"/>
        <v>0</v>
      </c>
      <c r="H12" s="152">
        <f t="shared" si="0"/>
        <v>0</v>
      </c>
      <c r="I12" s="152">
        <f t="shared" si="0"/>
        <v>0</v>
      </c>
      <c r="J12" s="152">
        <f t="shared" si="0"/>
        <v>0</v>
      </c>
      <c r="K12" s="152">
        <f t="shared" si="0"/>
        <v>0</v>
      </c>
    </row>
    <row r="13" spans="1:25" x14ac:dyDescent="0.2">
      <c r="A13" s="150" t="s">
        <v>53</v>
      </c>
      <c r="B13" s="149" t="s">
        <v>339</v>
      </c>
      <c r="C13" s="74"/>
      <c r="D13" s="74"/>
      <c r="E13" s="74"/>
      <c r="F13" s="74"/>
      <c r="G13" s="74"/>
      <c r="H13" s="74"/>
      <c r="I13" s="74"/>
      <c r="J13" s="158">
        <f>+SUM(D13:I13)</f>
        <v>0</v>
      </c>
      <c r="K13" s="74"/>
    </row>
    <row r="14" spans="1:25" x14ac:dyDescent="0.2">
      <c r="A14" s="150" t="s">
        <v>54</v>
      </c>
      <c r="B14" s="149" t="s">
        <v>322</v>
      </c>
      <c r="C14" s="74"/>
      <c r="D14" s="74"/>
      <c r="E14" s="74"/>
      <c r="F14" s="74"/>
      <c r="G14" s="74"/>
      <c r="H14" s="74"/>
      <c r="I14" s="74"/>
      <c r="J14" s="158">
        <f t="shared" ref="J14:J34" si="1">+SUM(D14:I14)</f>
        <v>0</v>
      </c>
      <c r="K14" s="74"/>
    </row>
    <row r="15" spans="1:25" x14ac:dyDescent="0.2">
      <c r="A15" s="150" t="s">
        <v>55</v>
      </c>
      <c r="B15" s="149" t="s">
        <v>323</v>
      </c>
      <c r="C15" s="74"/>
      <c r="D15" s="74"/>
      <c r="E15" s="74"/>
      <c r="F15" s="74"/>
      <c r="G15" s="74"/>
      <c r="H15" s="74"/>
      <c r="I15" s="74"/>
      <c r="J15" s="158">
        <f t="shared" si="1"/>
        <v>0</v>
      </c>
      <c r="K15" s="74"/>
    </row>
    <row r="16" spans="1:25" x14ac:dyDescent="0.2">
      <c r="A16" s="150" t="s">
        <v>56</v>
      </c>
      <c r="B16" s="149" t="s">
        <v>324</v>
      </c>
      <c r="C16" s="74"/>
      <c r="D16" s="74"/>
      <c r="E16" s="74"/>
      <c r="F16" s="74"/>
      <c r="G16" s="74"/>
      <c r="H16" s="74"/>
      <c r="I16" s="74"/>
      <c r="J16" s="158">
        <f t="shared" si="1"/>
        <v>0</v>
      </c>
      <c r="K16" s="74"/>
    </row>
    <row r="17" spans="1:11" x14ac:dyDescent="0.2">
      <c r="A17" s="125" t="s">
        <v>299</v>
      </c>
      <c r="B17" s="147" t="s">
        <v>325</v>
      </c>
      <c r="C17" s="148"/>
      <c r="D17" s="148"/>
      <c r="E17" s="130"/>
      <c r="F17" s="130"/>
      <c r="G17" s="130"/>
      <c r="H17" s="130"/>
      <c r="I17" s="148"/>
      <c r="J17" s="158">
        <f t="shared" si="1"/>
        <v>0</v>
      </c>
      <c r="K17" s="130"/>
    </row>
    <row r="18" spans="1:11" x14ac:dyDescent="0.2">
      <c r="A18" s="125" t="s">
        <v>300</v>
      </c>
      <c r="B18" s="146" t="s">
        <v>326</v>
      </c>
      <c r="C18" s="145"/>
      <c r="D18" s="145"/>
      <c r="E18" s="145"/>
      <c r="F18" s="145"/>
      <c r="G18" s="145"/>
      <c r="H18" s="145"/>
      <c r="I18" s="145"/>
      <c r="J18" s="158">
        <f t="shared" si="1"/>
        <v>0</v>
      </c>
      <c r="K18" s="145"/>
    </row>
    <row r="19" spans="1:11" x14ac:dyDescent="0.2">
      <c r="A19" s="125" t="s">
        <v>301</v>
      </c>
      <c r="B19" s="149" t="s">
        <v>337</v>
      </c>
      <c r="C19" s="74"/>
      <c r="D19" s="74"/>
      <c r="E19" s="74"/>
      <c r="F19" s="74"/>
      <c r="G19" s="74"/>
      <c r="H19" s="74"/>
      <c r="I19" s="74"/>
      <c r="J19" s="158">
        <f t="shared" si="1"/>
        <v>0</v>
      </c>
      <c r="K19" s="74"/>
    </row>
    <row r="20" spans="1:11" x14ac:dyDescent="0.2">
      <c r="A20" s="125" t="s">
        <v>302</v>
      </c>
      <c r="B20" s="149" t="s">
        <v>327</v>
      </c>
      <c r="C20" s="74"/>
      <c r="D20" s="74"/>
      <c r="E20" s="74"/>
      <c r="F20" s="74"/>
      <c r="G20" s="74"/>
      <c r="H20" s="74"/>
      <c r="I20" s="74"/>
      <c r="J20" s="158">
        <f t="shared" si="1"/>
        <v>0</v>
      </c>
      <c r="K20" s="74"/>
    </row>
    <row r="21" spans="1:11" x14ac:dyDescent="0.2">
      <c r="A21" s="125" t="s">
        <v>303</v>
      </c>
      <c r="B21" s="149" t="s">
        <v>328</v>
      </c>
      <c r="C21" s="74"/>
      <c r="D21" s="74"/>
      <c r="E21" s="74"/>
      <c r="F21" s="74"/>
      <c r="G21" s="74"/>
      <c r="H21" s="74"/>
      <c r="I21" s="74"/>
      <c r="J21" s="158">
        <f t="shared" si="1"/>
        <v>0</v>
      </c>
      <c r="K21" s="74"/>
    </row>
    <row r="22" spans="1:11" x14ac:dyDescent="0.2">
      <c r="A22" s="125" t="s">
        <v>304</v>
      </c>
      <c r="B22" s="149" t="s">
        <v>329</v>
      </c>
      <c r="C22" s="74"/>
      <c r="D22" s="74"/>
      <c r="E22" s="74"/>
      <c r="F22" s="74"/>
      <c r="G22" s="74"/>
      <c r="H22" s="74"/>
      <c r="I22" s="74"/>
      <c r="J22" s="158">
        <f t="shared" si="1"/>
        <v>0</v>
      </c>
      <c r="K22" s="74"/>
    </row>
    <row r="23" spans="1:11" x14ac:dyDescent="0.2">
      <c r="A23" s="125" t="s">
        <v>305</v>
      </c>
      <c r="B23" s="147" t="s">
        <v>330</v>
      </c>
      <c r="C23" s="148"/>
      <c r="D23" s="148"/>
      <c r="E23" s="148"/>
      <c r="F23" s="148"/>
      <c r="G23" s="148"/>
      <c r="H23" s="148"/>
      <c r="I23" s="148"/>
      <c r="J23" s="158">
        <f t="shared" si="1"/>
        <v>0</v>
      </c>
      <c r="K23" s="148"/>
    </row>
    <row r="24" spans="1:11" x14ac:dyDescent="0.2">
      <c r="A24" s="125" t="s">
        <v>306</v>
      </c>
      <c r="B24" s="11" t="s">
        <v>331</v>
      </c>
      <c r="C24" s="130"/>
      <c r="D24" s="130"/>
      <c r="E24" s="130"/>
      <c r="F24" s="130"/>
      <c r="G24" s="130"/>
      <c r="H24" s="130"/>
      <c r="I24" s="130"/>
      <c r="J24" s="158">
        <f t="shared" si="1"/>
        <v>0</v>
      </c>
      <c r="K24" s="130"/>
    </row>
    <row r="25" spans="1:11" x14ac:dyDescent="0.2">
      <c r="A25" s="125" t="s">
        <v>307</v>
      </c>
      <c r="B25" s="11" t="s">
        <v>332</v>
      </c>
      <c r="C25" s="74"/>
      <c r="D25" s="74"/>
      <c r="E25" s="74"/>
      <c r="F25" s="74"/>
      <c r="G25" s="74"/>
      <c r="H25" s="74"/>
      <c r="I25" s="74"/>
      <c r="J25" s="158">
        <f t="shared" si="1"/>
        <v>0</v>
      </c>
      <c r="K25" s="74"/>
    </row>
    <row r="26" spans="1:11" x14ac:dyDescent="0.2">
      <c r="A26" s="125" t="s">
        <v>308</v>
      </c>
      <c r="B26" s="11" t="s">
        <v>333</v>
      </c>
      <c r="C26" s="74"/>
      <c r="D26" s="74"/>
      <c r="E26" s="130"/>
      <c r="F26" s="130"/>
      <c r="G26" s="130"/>
      <c r="H26" s="130"/>
      <c r="I26" s="74"/>
      <c r="J26" s="158">
        <f t="shared" si="1"/>
        <v>0</v>
      </c>
      <c r="K26" s="130"/>
    </row>
    <row r="27" spans="1:11" x14ac:dyDescent="0.2">
      <c r="A27" s="125" t="s">
        <v>309</v>
      </c>
      <c r="B27" s="11" t="s">
        <v>334</v>
      </c>
      <c r="C27" s="74"/>
      <c r="D27" s="74"/>
      <c r="E27" s="74"/>
      <c r="F27" s="74"/>
      <c r="G27" s="74"/>
      <c r="H27" s="74"/>
      <c r="I27" s="74"/>
      <c r="J27" s="158">
        <f t="shared" si="1"/>
        <v>0</v>
      </c>
      <c r="K27" s="74"/>
    </row>
    <row r="28" spans="1:11" x14ac:dyDescent="0.2">
      <c r="A28" s="125" t="s">
        <v>310</v>
      </c>
      <c r="B28" s="11" t="s">
        <v>335</v>
      </c>
      <c r="C28" s="130"/>
      <c r="D28" s="130"/>
      <c r="E28" s="130"/>
      <c r="F28" s="130"/>
      <c r="G28" s="130"/>
      <c r="H28" s="130"/>
      <c r="I28" s="130"/>
      <c r="J28" s="158">
        <f t="shared" si="1"/>
        <v>0</v>
      </c>
      <c r="K28" s="130"/>
    </row>
    <row r="29" spans="1:11" x14ac:dyDescent="0.2">
      <c r="A29" s="125" t="s">
        <v>311</v>
      </c>
      <c r="B29" s="11" t="s">
        <v>336</v>
      </c>
      <c r="C29" s="74"/>
      <c r="D29" s="74"/>
      <c r="E29" s="74"/>
      <c r="F29" s="74"/>
      <c r="G29" s="74"/>
      <c r="H29" s="74"/>
      <c r="I29" s="74"/>
      <c r="J29" s="158">
        <f t="shared" si="1"/>
        <v>0</v>
      </c>
      <c r="K29" s="74"/>
    </row>
    <row r="30" spans="1:11" x14ac:dyDescent="0.2">
      <c r="A30" s="125" t="s">
        <v>312</v>
      </c>
      <c r="B30" s="75"/>
      <c r="C30" s="74"/>
      <c r="D30" s="74"/>
      <c r="E30" s="130"/>
      <c r="F30" s="130"/>
      <c r="G30" s="130"/>
      <c r="H30" s="130"/>
      <c r="I30" s="74"/>
      <c r="J30" s="158">
        <f t="shared" si="1"/>
        <v>0</v>
      </c>
      <c r="K30" s="130"/>
    </row>
    <row r="31" spans="1:11" x14ac:dyDescent="0.2">
      <c r="A31" s="125" t="s">
        <v>313</v>
      </c>
      <c r="B31" s="75"/>
      <c r="C31" s="74"/>
      <c r="D31" s="74"/>
      <c r="E31" s="74"/>
      <c r="F31" s="74"/>
      <c r="G31" s="74"/>
      <c r="H31" s="74"/>
      <c r="I31" s="74"/>
      <c r="J31" s="158">
        <f t="shared" si="1"/>
        <v>0</v>
      </c>
      <c r="K31" s="74"/>
    </row>
    <row r="32" spans="1:11" x14ac:dyDescent="0.2">
      <c r="A32" s="125" t="s">
        <v>314</v>
      </c>
      <c r="B32" s="75"/>
      <c r="C32" s="74"/>
      <c r="D32" s="74"/>
      <c r="E32" s="130"/>
      <c r="F32" s="130"/>
      <c r="G32" s="130"/>
      <c r="H32" s="130"/>
      <c r="I32" s="74"/>
      <c r="J32" s="158">
        <f t="shared" si="1"/>
        <v>0</v>
      </c>
      <c r="K32" s="130"/>
    </row>
    <row r="33" spans="1:11" x14ac:dyDescent="0.2">
      <c r="A33" s="125" t="s">
        <v>338</v>
      </c>
      <c r="B33" s="75"/>
      <c r="C33" s="130"/>
      <c r="D33" s="130"/>
      <c r="E33" s="74"/>
      <c r="F33" s="74"/>
      <c r="G33" s="74"/>
      <c r="H33" s="74"/>
      <c r="I33" s="130"/>
      <c r="J33" s="158">
        <f t="shared" si="1"/>
        <v>0</v>
      </c>
      <c r="K33" s="74"/>
    </row>
    <row r="34" spans="1:11" x14ac:dyDescent="0.2">
      <c r="A34" s="125" t="s">
        <v>340</v>
      </c>
      <c r="B34" s="75"/>
      <c r="C34" s="74"/>
      <c r="D34" s="74"/>
      <c r="E34" s="130"/>
      <c r="F34" s="130"/>
      <c r="G34" s="130"/>
      <c r="H34" s="130"/>
      <c r="I34" s="74"/>
      <c r="J34" s="158">
        <f t="shared" si="1"/>
        <v>0</v>
      </c>
      <c r="K34" s="74"/>
    </row>
    <row r="35" spans="1:11" ht="27.75" customHeight="1" x14ac:dyDescent="0.2">
      <c r="A35" s="199" t="s">
        <v>315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x14ac:dyDescent="0.2">
      <c r="A36" s="19"/>
      <c r="B36" s="126" t="str">
        <f>+i04d4a!B64</f>
        <v>тамга тэмдэг</v>
      </c>
    </row>
    <row r="38" spans="1:11" x14ac:dyDescent="0.2">
      <c r="B38" s="1" t="str">
        <f>+i04d4a!B66</f>
        <v xml:space="preserve">ТАЙЛАН ГАРГАСАН:    </v>
      </c>
    </row>
    <row r="40" spans="1:11" x14ac:dyDescent="0.2">
      <c r="A40" s="20"/>
      <c r="B40" s="1" t="str">
        <f>+i04d4a!B68</f>
        <v xml:space="preserve"> Гүйцэтгэх захирал</v>
      </c>
      <c r="D40" s="1" t="str">
        <f>+i04d4a!C68</f>
        <v xml:space="preserve">/…………………./   </v>
      </c>
      <c r="F40" s="1" t="str">
        <f>+i04d4a!D68</f>
        <v>/............................../</v>
      </c>
    </row>
    <row r="42" spans="1:11" x14ac:dyDescent="0.2">
      <c r="B42" s="1" t="str">
        <f>+i04d4a!B70</f>
        <v xml:space="preserve"> Ерөнхий нягтлан бодогч  </v>
      </c>
      <c r="D42" s="1" t="str">
        <f>+i04d4a!C70</f>
        <v xml:space="preserve">/…………………./   </v>
      </c>
      <c r="F42" s="1" t="str">
        <f>+i04d4a!D70</f>
        <v>/............................../</v>
      </c>
    </row>
    <row r="44" spans="1:11" x14ac:dyDescent="0.2">
      <c r="A44" s="6"/>
      <c r="B44" s="1" t="str">
        <f>+i04d4a!B72</f>
        <v>.........................................................</v>
      </c>
      <c r="D44" s="1" t="str">
        <f>+i04d4a!C72</f>
        <v xml:space="preserve">/…………………./   </v>
      </c>
      <c r="F44" s="1" t="str">
        <f>+i04d4a!D72</f>
        <v>/............................../</v>
      </c>
    </row>
  </sheetData>
  <sheetProtection algorithmName="SHA-512" hashValue="2iCCHYAxjtmwS893cxJsqBC2LnLg1Oq5wmmm5zmFMIYZhhA0dEvXUTyCorCWrWu7pkZTjXx1P3Yk9aTKkZPkbw==" saltValue="vUp9j1KZfjVPbRekIf2Oog==" spinCount="100000" sheet="1"/>
  <mergeCells count="14">
    <mergeCell ref="I1:K2"/>
    <mergeCell ref="K8:K10"/>
    <mergeCell ref="D9:D10"/>
    <mergeCell ref="E9:I9"/>
    <mergeCell ref="J9:J10"/>
    <mergeCell ref="A4:H4"/>
    <mergeCell ref="A6:C6"/>
    <mergeCell ref="I6:K6"/>
    <mergeCell ref="J7:K7"/>
    <mergeCell ref="A8:A10"/>
    <mergeCell ref="B8:B10"/>
    <mergeCell ref="C8:C10"/>
    <mergeCell ref="D8:J8"/>
    <mergeCell ref="A35:K35"/>
  </mergeCells>
  <phoneticPr fontId="9" type="noConversion"/>
  <dataValidations count="1">
    <dataValidation type="decimal" allowBlank="1" showInputMessage="1" showErrorMessage="1" sqref="C13:K34" xr:uid="{00000000-0002-0000-0500-000000000000}">
      <formula1>0</formula1>
      <formula2>1E+33</formula2>
    </dataValidation>
  </dataValidations>
  <pageMargins left="0.16" right="0.16" top="0.74803149606299213" bottom="0.74803149606299213" header="0.31496062992125984" footer="0.31496062992125984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3"/>
  <sheetViews>
    <sheetView showGridLines="0" zoomScale="90" zoomScaleNormal="90" workbookViewId="0">
      <selection activeCell="N13" sqref="N13"/>
    </sheetView>
  </sheetViews>
  <sheetFormatPr defaultColWidth="15.140625" defaultRowHeight="12.75" x14ac:dyDescent="0.2"/>
  <cols>
    <col min="1" max="1" width="4" style="1" customWidth="1"/>
    <col min="2" max="2" width="35.28515625" style="1" customWidth="1"/>
    <col min="3" max="3" width="24.7109375" style="1" customWidth="1"/>
    <col min="4" max="4" width="22.28515625" style="1" customWidth="1"/>
    <col min="5" max="5" width="24.85546875" style="1" customWidth="1"/>
    <col min="6" max="6" width="24.28515625" style="1" customWidth="1"/>
    <col min="7" max="7" width="24" style="1" customWidth="1"/>
    <col min="8" max="9" width="23.42578125" style="1" customWidth="1"/>
    <col min="10" max="10" width="27.42578125" style="1" customWidth="1"/>
    <col min="11" max="11" width="30.28515625" style="1" customWidth="1"/>
    <col min="12" max="25" width="7.5703125" style="1" customWidth="1"/>
    <col min="26" max="16384" width="15.140625" style="1"/>
  </cols>
  <sheetData>
    <row r="1" spans="1:25" x14ac:dyDescent="0.2">
      <c r="A1" s="16"/>
      <c r="B1" s="17"/>
      <c r="I1" s="200" t="s">
        <v>263</v>
      </c>
      <c r="J1" s="200"/>
      <c r="K1" s="20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x14ac:dyDescent="0.2">
      <c r="A2" s="16"/>
      <c r="B2" s="17"/>
      <c r="I2" s="200"/>
      <c r="J2" s="200"/>
      <c r="K2" s="200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x14ac:dyDescent="0.2">
      <c r="A3" s="16"/>
      <c r="B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x14ac:dyDescent="0.2">
      <c r="A4" s="185" t="s">
        <v>42</v>
      </c>
      <c r="B4" s="183"/>
      <c r="C4" s="183"/>
      <c r="D4" s="183"/>
      <c r="E4" s="183"/>
      <c r="F4" s="183"/>
      <c r="G4" s="183"/>
      <c r="H4" s="183"/>
      <c r="L4" s="18"/>
      <c r="M4" s="18"/>
      <c r="N4" s="18"/>
      <c r="O4" s="18"/>
      <c r="P4" s="18"/>
      <c r="Q4" s="18"/>
    </row>
    <row r="5" spans="1:25" x14ac:dyDescent="0.2">
      <c r="A5" s="2"/>
      <c r="B5" s="2"/>
      <c r="C5" s="117"/>
      <c r="L5" s="18"/>
      <c r="M5" s="18"/>
      <c r="N5" s="18"/>
      <c r="O5" s="18"/>
      <c r="P5" s="18"/>
      <c r="Q5" s="18"/>
    </row>
    <row r="6" spans="1:25" x14ac:dyDescent="0.2">
      <c r="A6" s="186" t="str">
        <f>+i04d4a!A4</f>
        <v>Даатгалын зуучлагчийн нэр:  " ......................... " ХХК</v>
      </c>
      <c r="B6" s="187"/>
      <c r="C6" s="187"/>
      <c r="D6" s="4"/>
      <c r="H6" s="16"/>
      <c r="I6" s="202" t="str">
        <f>+i04d4a!C4</f>
        <v>…. оны .. сарын ..-ны өдөр</v>
      </c>
      <c r="J6" s="202"/>
      <c r="K6" s="202"/>
      <c r="L6" s="18"/>
      <c r="M6" s="18"/>
      <c r="N6" s="18"/>
      <c r="O6" s="18"/>
      <c r="P6" s="18"/>
      <c r="Q6" s="18"/>
    </row>
    <row r="7" spans="1:25" x14ac:dyDescent="0.2">
      <c r="A7" s="5"/>
      <c r="C7" s="20"/>
      <c r="J7" s="182" t="s">
        <v>2</v>
      </c>
      <c r="K7" s="183"/>
      <c r="L7" s="18"/>
      <c r="M7" s="18"/>
      <c r="N7" s="18"/>
      <c r="O7" s="18"/>
      <c r="P7" s="18"/>
      <c r="Q7" s="18"/>
    </row>
    <row r="8" spans="1:25" x14ac:dyDescent="0.2">
      <c r="A8" s="180" t="s">
        <v>3</v>
      </c>
      <c r="B8" s="180" t="s">
        <v>316</v>
      </c>
      <c r="C8" s="194" t="s">
        <v>44</v>
      </c>
      <c r="D8" s="197" t="s">
        <v>45</v>
      </c>
      <c r="E8" s="198"/>
      <c r="F8" s="198"/>
      <c r="G8" s="198"/>
      <c r="H8" s="198"/>
      <c r="I8" s="198"/>
      <c r="J8" s="198"/>
      <c r="K8" s="194" t="s">
        <v>46</v>
      </c>
      <c r="L8" s="18"/>
      <c r="M8" s="18"/>
      <c r="N8" s="18"/>
      <c r="O8" s="18"/>
      <c r="P8" s="18"/>
      <c r="Q8" s="18"/>
    </row>
    <row r="9" spans="1:25" x14ac:dyDescent="0.2">
      <c r="A9" s="192"/>
      <c r="B9" s="192"/>
      <c r="C9" s="195"/>
      <c r="D9" s="194" t="s">
        <v>10</v>
      </c>
      <c r="E9" s="201" t="s">
        <v>11</v>
      </c>
      <c r="F9" s="198"/>
      <c r="G9" s="198"/>
      <c r="H9" s="198"/>
      <c r="I9" s="198"/>
      <c r="J9" s="194" t="s">
        <v>47</v>
      </c>
      <c r="K9" s="195"/>
      <c r="L9" s="18"/>
      <c r="M9" s="18"/>
      <c r="N9" s="18"/>
      <c r="O9" s="18"/>
      <c r="P9" s="18"/>
      <c r="Q9" s="18"/>
    </row>
    <row r="10" spans="1:25" ht="25.5" x14ac:dyDescent="0.2">
      <c r="A10" s="193"/>
      <c r="B10" s="193"/>
      <c r="C10" s="196"/>
      <c r="D10" s="196"/>
      <c r="E10" s="127" t="s">
        <v>48</v>
      </c>
      <c r="F10" s="161" t="s">
        <v>49</v>
      </c>
      <c r="G10" s="127" t="s">
        <v>50</v>
      </c>
      <c r="H10" s="127" t="s">
        <v>51</v>
      </c>
      <c r="I10" s="127" t="s">
        <v>52</v>
      </c>
      <c r="J10" s="196"/>
      <c r="K10" s="196"/>
      <c r="L10" s="18"/>
      <c r="M10" s="18"/>
      <c r="N10" s="18"/>
      <c r="O10" s="18"/>
      <c r="P10" s="18"/>
      <c r="Q10" s="18"/>
    </row>
    <row r="11" spans="1:25" x14ac:dyDescent="0.2">
      <c r="A11" s="118" t="s">
        <v>13</v>
      </c>
      <c r="B11" s="119" t="s">
        <v>14</v>
      </c>
      <c r="C11" s="120">
        <v>1</v>
      </c>
      <c r="D11" s="120">
        <v>2</v>
      </c>
      <c r="E11" s="120">
        <v>3</v>
      </c>
      <c r="F11" s="120">
        <v>4</v>
      </c>
      <c r="G11" s="120">
        <v>5</v>
      </c>
      <c r="H11" s="120">
        <v>6</v>
      </c>
      <c r="I11" s="120">
        <v>7</v>
      </c>
      <c r="J11" s="120">
        <v>8</v>
      </c>
      <c r="K11" s="120">
        <v>9</v>
      </c>
      <c r="L11" s="18"/>
      <c r="M11" s="18"/>
      <c r="N11" s="18"/>
      <c r="O11" s="18"/>
      <c r="P11" s="18"/>
      <c r="Q11" s="18"/>
      <c r="R11" s="20"/>
      <c r="S11" s="20"/>
      <c r="T11" s="20"/>
      <c r="U11" s="20"/>
      <c r="V11" s="20"/>
      <c r="W11" s="20"/>
      <c r="X11" s="20"/>
      <c r="Y11" s="20"/>
    </row>
    <row r="12" spans="1:25" s="124" customFormat="1" x14ac:dyDescent="0.25">
      <c r="A12" s="121">
        <v>1</v>
      </c>
      <c r="B12" s="122" t="s">
        <v>318</v>
      </c>
      <c r="C12" s="123">
        <f t="shared" ref="C12:K12" si="0">+SUM(C13:C32)</f>
        <v>0</v>
      </c>
      <c r="D12" s="123">
        <f t="shared" si="0"/>
        <v>0</v>
      </c>
      <c r="E12" s="123">
        <f t="shared" si="0"/>
        <v>0</v>
      </c>
      <c r="F12" s="123">
        <f t="shared" si="0"/>
        <v>0</v>
      </c>
      <c r="G12" s="123">
        <f t="shared" si="0"/>
        <v>0</v>
      </c>
      <c r="H12" s="123">
        <f t="shared" si="0"/>
        <v>0</v>
      </c>
      <c r="I12" s="123">
        <f t="shared" si="0"/>
        <v>0</v>
      </c>
      <c r="J12" s="123">
        <f t="shared" si="0"/>
        <v>0</v>
      </c>
      <c r="K12" s="123">
        <f t="shared" si="0"/>
        <v>0</v>
      </c>
      <c r="L12" s="18"/>
      <c r="M12" s="18"/>
      <c r="N12" s="18"/>
      <c r="O12" s="18"/>
      <c r="P12" s="18"/>
      <c r="Q12" s="18"/>
    </row>
    <row r="13" spans="1:25" x14ac:dyDescent="0.2">
      <c r="A13" s="125" t="s">
        <v>53</v>
      </c>
      <c r="B13" s="75" t="s">
        <v>52</v>
      </c>
      <c r="C13" s="136"/>
      <c r="D13" s="136"/>
      <c r="E13" s="136"/>
      <c r="F13" s="136"/>
      <c r="G13" s="136"/>
      <c r="H13" s="136"/>
      <c r="I13" s="136"/>
      <c r="J13" s="159">
        <f t="shared" ref="J13:K32" si="1">+SUM(D13:I13)</f>
        <v>0</v>
      </c>
      <c r="K13" s="74"/>
      <c r="L13" s="18"/>
      <c r="M13" s="18"/>
      <c r="N13" s="18"/>
      <c r="O13" s="18"/>
      <c r="P13" s="18"/>
      <c r="Q13" s="18"/>
    </row>
    <row r="14" spans="1:25" x14ac:dyDescent="0.2">
      <c r="A14" s="125" t="s">
        <v>54</v>
      </c>
      <c r="B14" s="75" t="s">
        <v>52</v>
      </c>
      <c r="C14" s="136"/>
      <c r="D14" s="136"/>
      <c r="E14" s="136"/>
      <c r="F14" s="136"/>
      <c r="G14" s="136"/>
      <c r="H14" s="136"/>
      <c r="I14" s="136"/>
      <c r="J14" s="159">
        <f t="shared" si="1"/>
        <v>0</v>
      </c>
      <c r="K14" s="74"/>
      <c r="L14" s="18"/>
      <c r="M14" s="18"/>
      <c r="N14" s="18"/>
      <c r="O14" s="18"/>
      <c r="P14" s="18"/>
      <c r="Q14" s="18"/>
    </row>
    <row r="15" spans="1:25" x14ac:dyDescent="0.2">
      <c r="A15" s="125" t="s">
        <v>55</v>
      </c>
      <c r="B15" s="75" t="s">
        <v>52</v>
      </c>
      <c r="C15" s="136"/>
      <c r="D15" s="136"/>
      <c r="E15" s="136"/>
      <c r="F15" s="136"/>
      <c r="G15" s="136"/>
      <c r="H15" s="136"/>
      <c r="I15" s="136"/>
      <c r="J15" s="159">
        <f t="shared" si="1"/>
        <v>0</v>
      </c>
      <c r="K15" s="74"/>
    </row>
    <row r="16" spans="1:25" x14ac:dyDescent="0.2">
      <c r="A16" s="125" t="s">
        <v>56</v>
      </c>
      <c r="B16" s="75" t="s">
        <v>52</v>
      </c>
      <c r="C16" s="136"/>
      <c r="D16" s="136"/>
      <c r="E16" s="136"/>
      <c r="F16" s="136"/>
      <c r="G16" s="136"/>
      <c r="H16" s="136"/>
      <c r="I16" s="136"/>
      <c r="J16" s="159">
        <f t="shared" si="1"/>
        <v>0</v>
      </c>
      <c r="K16" s="74"/>
    </row>
    <row r="17" spans="1:11" x14ac:dyDescent="0.2">
      <c r="A17" s="125" t="s">
        <v>299</v>
      </c>
      <c r="B17" s="75" t="s">
        <v>52</v>
      </c>
      <c r="C17" s="136"/>
      <c r="D17" s="136"/>
      <c r="E17" s="136"/>
      <c r="F17" s="136"/>
      <c r="G17" s="136"/>
      <c r="H17" s="136"/>
      <c r="I17" s="136"/>
      <c r="J17" s="159">
        <f t="shared" si="1"/>
        <v>0</v>
      </c>
      <c r="K17" s="74"/>
    </row>
    <row r="18" spans="1:11" x14ac:dyDescent="0.2">
      <c r="A18" s="125" t="s">
        <v>300</v>
      </c>
      <c r="B18" s="75" t="s">
        <v>52</v>
      </c>
      <c r="C18" s="136"/>
      <c r="D18" s="136"/>
      <c r="E18" s="136"/>
      <c r="F18" s="136"/>
      <c r="G18" s="136"/>
      <c r="H18" s="136"/>
      <c r="I18" s="136"/>
      <c r="J18" s="159">
        <f t="shared" si="1"/>
        <v>0</v>
      </c>
      <c r="K18" s="74"/>
    </row>
    <row r="19" spans="1:11" x14ac:dyDescent="0.2">
      <c r="A19" s="125" t="s">
        <v>301</v>
      </c>
      <c r="B19" s="75" t="s">
        <v>52</v>
      </c>
      <c r="C19" s="136"/>
      <c r="D19" s="136"/>
      <c r="E19" s="136"/>
      <c r="F19" s="136"/>
      <c r="G19" s="136"/>
      <c r="H19" s="136"/>
      <c r="I19" s="136"/>
      <c r="J19" s="159">
        <f t="shared" si="1"/>
        <v>0</v>
      </c>
      <c r="K19" s="74"/>
    </row>
    <row r="20" spans="1:11" x14ac:dyDescent="0.2">
      <c r="A20" s="125" t="s">
        <v>302</v>
      </c>
      <c r="B20" s="75" t="s">
        <v>52</v>
      </c>
      <c r="C20" s="136"/>
      <c r="D20" s="136"/>
      <c r="E20" s="136"/>
      <c r="F20" s="136"/>
      <c r="G20" s="136"/>
      <c r="H20" s="136"/>
      <c r="I20" s="136"/>
      <c r="J20" s="159">
        <f t="shared" si="1"/>
        <v>0</v>
      </c>
      <c r="K20" s="74"/>
    </row>
    <row r="21" spans="1:11" x14ac:dyDescent="0.2">
      <c r="A21" s="125" t="s">
        <v>303</v>
      </c>
      <c r="B21" s="75" t="s">
        <v>52</v>
      </c>
      <c r="C21" s="136"/>
      <c r="D21" s="136"/>
      <c r="E21" s="136"/>
      <c r="F21" s="136"/>
      <c r="G21" s="136"/>
      <c r="H21" s="136"/>
      <c r="I21" s="136"/>
      <c r="J21" s="159">
        <f t="shared" si="1"/>
        <v>0</v>
      </c>
      <c r="K21" s="74"/>
    </row>
    <row r="22" spans="1:11" x14ac:dyDescent="0.2">
      <c r="A22" s="125" t="s">
        <v>304</v>
      </c>
      <c r="B22" s="75" t="s">
        <v>52</v>
      </c>
      <c r="C22" s="136"/>
      <c r="D22" s="136"/>
      <c r="E22" s="136"/>
      <c r="F22" s="136"/>
      <c r="G22" s="136"/>
      <c r="H22" s="136"/>
      <c r="I22" s="136"/>
      <c r="J22" s="159">
        <f t="shared" si="1"/>
        <v>0</v>
      </c>
      <c r="K22" s="74"/>
    </row>
    <row r="23" spans="1:11" x14ac:dyDescent="0.2">
      <c r="A23" s="125" t="s">
        <v>305</v>
      </c>
      <c r="B23" s="75" t="s">
        <v>52</v>
      </c>
      <c r="C23" s="136"/>
      <c r="D23" s="136"/>
      <c r="E23" s="136"/>
      <c r="F23" s="136"/>
      <c r="G23" s="136"/>
      <c r="H23" s="136"/>
      <c r="I23" s="136"/>
      <c r="J23" s="159">
        <f t="shared" si="1"/>
        <v>0</v>
      </c>
      <c r="K23" s="74"/>
    </row>
    <row r="24" spans="1:11" x14ac:dyDescent="0.2">
      <c r="A24" s="125" t="s">
        <v>306</v>
      </c>
      <c r="B24" s="75" t="s">
        <v>52</v>
      </c>
      <c r="C24" s="136"/>
      <c r="D24" s="136"/>
      <c r="E24" s="136"/>
      <c r="F24" s="136"/>
      <c r="G24" s="136"/>
      <c r="H24" s="136"/>
      <c r="I24" s="136"/>
      <c r="J24" s="159">
        <f t="shared" si="1"/>
        <v>0</v>
      </c>
      <c r="K24" s="74"/>
    </row>
    <row r="25" spans="1:11" x14ac:dyDescent="0.2">
      <c r="A25" s="125" t="s">
        <v>307</v>
      </c>
      <c r="B25" s="75" t="s">
        <v>52</v>
      </c>
      <c r="C25" s="136"/>
      <c r="D25" s="136"/>
      <c r="E25" s="136"/>
      <c r="F25" s="136"/>
      <c r="G25" s="136"/>
      <c r="H25" s="136"/>
      <c r="I25" s="136"/>
      <c r="J25" s="159">
        <f t="shared" si="1"/>
        <v>0</v>
      </c>
      <c r="K25" s="74"/>
    </row>
    <row r="26" spans="1:11" x14ac:dyDescent="0.2">
      <c r="A26" s="125" t="s">
        <v>308</v>
      </c>
      <c r="B26" s="75" t="s">
        <v>52</v>
      </c>
      <c r="C26" s="136"/>
      <c r="D26" s="136"/>
      <c r="E26" s="136"/>
      <c r="F26" s="136"/>
      <c r="G26" s="136"/>
      <c r="H26" s="136"/>
      <c r="I26" s="136"/>
      <c r="J26" s="159">
        <f t="shared" si="1"/>
        <v>0</v>
      </c>
      <c r="K26" s="74"/>
    </row>
    <row r="27" spans="1:11" x14ac:dyDescent="0.2">
      <c r="A27" s="125" t="s">
        <v>309</v>
      </c>
      <c r="B27" s="75" t="s">
        <v>52</v>
      </c>
      <c r="C27" s="136"/>
      <c r="D27" s="136"/>
      <c r="E27" s="136"/>
      <c r="F27" s="136"/>
      <c r="G27" s="136"/>
      <c r="H27" s="136"/>
      <c r="I27" s="136"/>
      <c r="J27" s="159">
        <f t="shared" si="1"/>
        <v>0</v>
      </c>
      <c r="K27" s="74"/>
    </row>
    <row r="28" spans="1:11" x14ac:dyDescent="0.2">
      <c r="A28" s="125" t="s">
        <v>310</v>
      </c>
      <c r="B28" s="75" t="s">
        <v>52</v>
      </c>
      <c r="C28" s="136"/>
      <c r="D28" s="136"/>
      <c r="E28" s="136"/>
      <c r="F28" s="136"/>
      <c r="G28" s="136"/>
      <c r="H28" s="136"/>
      <c r="I28" s="136"/>
      <c r="J28" s="159">
        <f t="shared" si="1"/>
        <v>0</v>
      </c>
      <c r="K28" s="74"/>
    </row>
    <row r="29" spans="1:11" x14ac:dyDescent="0.2">
      <c r="A29" s="125" t="s">
        <v>311</v>
      </c>
      <c r="B29" s="75" t="s">
        <v>52</v>
      </c>
      <c r="C29" s="136"/>
      <c r="D29" s="136"/>
      <c r="E29" s="136"/>
      <c r="F29" s="136"/>
      <c r="G29" s="136"/>
      <c r="H29" s="136"/>
      <c r="I29" s="136"/>
      <c r="J29" s="159">
        <f t="shared" si="1"/>
        <v>0</v>
      </c>
      <c r="K29" s="74"/>
    </row>
    <row r="30" spans="1:11" x14ac:dyDescent="0.2">
      <c r="A30" s="125" t="s">
        <v>312</v>
      </c>
      <c r="B30" s="75" t="s">
        <v>52</v>
      </c>
      <c r="C30" s="136"/>
      <c r="D30" s="136"/>
      <c r="E30" s="136"/>
      <c r="F30" s="136"/>
      <c r="G30" s="136"/>
      <c r="H30" s="136"/>
      <c r="I30" s="136"/>
      <c r="J30" s="159">
        <f t="shared" si="1"/>
        <v>0</v>
      </c>
      <c r="K30" s="74"/>
    </row>
    <row r="31" spans="1:11" x14ac:dyDescent="0.2">
      <c r="A31" s="125" t="s">
        <v>313</v>
      </c>
      <c r="B31" s="75" t="s">
        <v>52</v>
      </c>
      <c r="C31" s="136"/>
      <c r="D31" s="136"/>
      <c r="E31" s="136"/>
      <c r="F31" s="136"/>
      <c r="G31" s="136"/>
      <c r="H31" s="136"/>
      <c r="I31" s="136"/>
      <c r="J31" s="159">
        <f t="shared" si="1"/>
        <v>0</v>
      </c>
      <c r="K31" s="74"/>
    </row>
    <row r="32" spans="1:11" x14ac:dyDescent="0.2">
      <c r="A32" s="125" t="s">
        <v>314</v>
      </c>
      <c r="B32" s="75" t="s">
        <v>52</v>
      </c>
      <c r="C32" s="136"/>
      <c r="D32" s="136"/>
      <c r="E32" s="136"/>
      <c r="F32" s="136"/>
      <c r="G32" s="136"/>
      <c r="H32" s="136"/>
      <c r="I32" s="136"/>
      <c r="J32" s="160">
        <f t="shared" si="1"/>
        <v>0</v>
      </c>
      <c r="K32" s="158">
        <f t="shared" si="1"/>
        <v>0</v>
      </c>
    </row>
    <row r="33" spans="1:11" x14ac:dyDescent="0.2">
      <c r="A33" s="141"/>
      <c r="B33" s="6"/>
      <c r="C33" s="142" t="str">
        <f>+IF(C12+i04135a!C12='i04134'!D35, "","дүн зөрүүтэй байна")</f>
        <v/>
      </c>
      <c r="D33" s="142"/>
      <c r="E33" s="142"/>
      <c r="F33" s="6"/>
      <c r="G33" s="6"/>
      <c r="H33" s="6"/>
      <c r="I33" s="6"/>
      <c r="J33" s="142">
        <f>+IF(J12+i04135a!J12='i04134'!E35,0,"дүн зөрүүтэй байна")</f>
        <v>0</v>
      </c>
      <c r="K33" s="142">
        <f>+IF(K12+i04135a!K12='i04134'!I35,0,"дүн зөрүүтэй байна")</f>
        <v>0</v>
      </c>
    </row>
    <row r="34" spans="1:11" ht="25.5" customHeight="1" x14ac:dyDescent="0.2">
      <c r="A34" s="203" t="s">
        <v>315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</row>
    <row r="35" spans="1:11" x14ac:dyDescent="0.2">
      <c r="A35" s="19"/>
      <c r="B35" s="126" t="str">
        <f>+i04d4a!B64</f>
        <v>тамга тэмдэг</v>
      </c>
    </row>
    <row r="37" spans="1:11" x14ac:dyDescent="0.2">
      <c r="B37" s="1" t="str">
        <f>+i04d4a!B66</f>
        <v xml:space="preserve">ТАЙЛАН ГАРГАСАН:    </v>
      </c>
    </row>
    <row r="39" spans="1:11" x14ac:dyDescent="0.2">
      <c r="A39" s="20"/>
      <c r="B39" s="1" t="str">
        <f>+i04d4a!B68</f>
        <v xml:space="preserve"> Гүйцэтгэх захирал</v>
      </c>
      <c r="D39" s="1" t="str">
        <f>+i04d4a!C68</f>
        <v xml:space="preserve">/…………………./   </v>
      </c>
      <c r="F39" s="1" t="str">
        <f>+i04d4a!D68</f>
        <v>/............................../</v>
      </c>
    </row>
    <row r="41" spans="1:11" x14ac:dyDescent="0.2">
      <c r="B41" s="1" t="str">
        <f>+i04d4a!B70</f>
        <v xml:space="preserve"> Ерөнхий нягтлан бодогч  </v>
      </c>
      <c r="D41" s="1" t="str">
        <f>+i04d4a!C70</f>
        <v xml:space="preserve">/…………………./   </v>
      </c>
      <c r="F41" s="1" t="str">
        <f>+i04d4a!D70</f>
        <v>/............................../</v>
      </c>
    </row>
    <row r="43" spans="1:11" x14ac:dyDescent="0.2">
      <c r="A43" s="6"/>
      <c r="B43" s="1" t="str">
        <f>+i04d4a!B72</f>
        <v>.........................................................</v>
      </c>
      <c r="D43" s="1" t="str">
        <f>+i04d4a!C72</f>
        <v xml:space="preserve">/…………………./   </v>
      </c>
      <c r="F43" s="1" t="str">
        <f>+i04d4a!D72</f>
        <v>/............................../</v>
      </c>
    </row>
  </sheetData>
  <sheetProtection algorithmName="SHA-512" hashValue="rO53iFHXVgpQIYUaROyARMPzlBPMsDvpAV5xBdlJIdY/4x5J4zxiSy0Cxcj3fOrB2II6rjrjdrXApXhUIsfnjw==" saltValue="QaELes9BoBHsCNrGCxDCqQ==" spinCount="100000" sheet="1"/>
  <mergeCells count="14">
    <mergeCell ref="A34:K34"/>
    <mergeCell ref="B8:B10"/>
    <mergeCell ref="C8:C10"/>
    <mergeCell ref="I1:K2"/>
    <mergeCell ref="A4:H4"/>
    <mergeCell ref="A6:C6"/>
    <mergeCell ref="I6:K6"/>
    <mergeCell ref="J7:K7"/>
    <mergeCell ref="D8:J8"/>
    <mergeCell ref="A8:A10"/>
    <mergeCell ref="K8:K10"/>
    <mergeCell ref="D9:D10"/>
    <mergeCell ref="E9:I9"/>
    <mergeCell ref="J9:J10"/>
  </mergeCells>
  <dataValidations count="1">
    <dataValidation type="decimal" allowBlank="1" showInputMessage="1" showErrorMessage="1" sqref="C13:K32" xr:uid="{00000000-0002-0000-0600-000000000000}">
      <formula1>0</formula1>
      <formula2>1E+33</formula2>
    </dataValidation>
  </dataValidations>
  <pageMargins left="0.7" right="0.21" top="0.75" bottom="0.75" header="0.3" footer="0.3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8"/>
  <dimension ref="A1:AD1013"/>
  <sheetViews>
    <sheetView showGridLines="0" tabSelected="1" zoomScale="60" zoomScaleNormal="60" workbookViewId="0">
      <selection activeCell="K55" sqref="K55"/>
    </sheetView>
  </sheetViews>
  <sheetFormatPr defaultColWidth="15.140625" defaultRowHeight="15" customHeight="1" x14ac:dyDescent="0.2"/>
  <cols>
    <col min="1" max="1" width="3.7109375" style="1" customWidth="1"/>
    <col min="2" max="2" width="28.85546875" style="1" customWidth="1"/>
    <col min="3" max="3" width="8" style="1" customWidth="1"/>
    <col min="4" max="15" width="20.7109375" style="1" customWidth="1"/>
    <col min="16" max="16" width="22.42578125" style="82" customWidth="1"/>
    <col min="17" max="30" width="7.5703125" style="1" customWidth="1"/>
    <col min="31" max="16384" width="15.140625" style="1"/>
  </cols>
  <sheetData>
    <row r="1" spans="1:30" ht="15" customHeight="1" x14ac:dyDescent="0.2">
      <c r="A1" s="16"/>
      <c r="B1" s="17"/>
      <c r="C1" s="16"/>
      <c r="H1" s="18"/>
      <c r="I1" s="18"/>
      <c r="J1" s="18"/>
      <c r="K1" s="212" t="s">
        <v>57</v>
      </c>
      <c r="L1" s="183"/>
      <c r="M1" s="183"/>
      <c r="N1" s="183"/>
      <c r="O1" s="183"/>
      <c r="P1" s="137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ht="14.25" customHeight="1" x14ac:dyDescent="0.2">
      <c r="A2" s="16"/>
      <c r="B2" s="17"/>
      <c r="C2" s="16"/>
      <c r="H2" s="18"/>
      <c r="I2" s="18"/>
      <c r="J2" s="18"/>
      <c r="K2" s="183"/>
      <c r="L2" s="183"/>
      <c r="M2" s="183"/>
      <c r="N2" s="183"/>
      <c r="O2" s="183"/>
      <c r="P2" s="137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ht="14.25" customHeight="1" x14ac:dyDescent="0.2">
      <c r="A3" s="16"/>
      <c r="B3" s="17"/>
      <c r="C3" s="16"/>
      <c r="H3" s="18"/>
      <c r="I3" s="18"/>
      <c r="J3" s="18"/>
      <c r="K3" s="183"/>
      <c r="L3" s="183"/>
      <c r="M3" s="183"/>
      <c r="N3" s="183"/>
      <c r="O3" s="183"/>
      <c r="P3" s="13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14.25" customHeight="1" x14ac:dyDescent="0.2">
      <c r="A4" s="16"/>
      <c r="B4" s="17"/>
      <c r="C4" s="16"/>
      <c r="H4" s="18"/>
      <c r="I4" s="18"/>
      <c r="J4" s="18"/>
      <c r="K4" s="18"/>
      <c r="L4" s="18"/>
      <c r="M4" s="18"/>
      <c r="N4" s="18"/>
      <c r="O4" s="73"/>
      <c r="P4" s="13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ht="12.75" customHeight="1" x14ac:dyDescent="0.2">
      <c r="A5" s="185" t="s">
        <v>58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T5" s="18"/>
      <c r="U5" s="18"/>
      <c r="V5" s="18"/>
    </row>
    <row r="6" spans="1:30" ht="12.75" customHeight="1" x14ac:dyDescent="0.2">
      <c r="A6" s="2"/>
      <c r="B6" s="2"/>
      <c r="C6" s="2"/>
      <c r="H6" s="2"/>
      <c r="I6" s="2"/>
      <c r="J6" s="2"/>
      <c r="K6" s="2"/>
      <c r="L6" s="2"/>
      <c r="M6" s="2"/>
      <c r="N6" s="2"/>
      <c r="T6" s="18"/>
      <c r="U6" s="18"/>
      <c r="V6" s="18"/>
    </row>
    <row r="7" spans="1:30" ht="15.75" customHeight="1" x14ac:dyDescent="0.2">
      <c r="A7" s="186" t="str">
        <f>+i04d4a!A4</f>
        <v>Даатгалын зуучлагчийн нэр:  " ......................... " ХХК</v>
      </c>
      <c r="B7" s="187"/>
      <c r="C7" s="187"/>
      <c r="D7" s="187"/>
      <c r="E7" s="186"/>
      <c r="F7" s="187"/>
      <c r="G7" s="187"/>
      <c r="H7" s="187"/>
      <c r="I7" s="4"/>
      <c r="J7" s="188" t="str">
        <f>+i04d4a!C4</f>
        <v>…. оны .. сарын ..-ны өдөр</v>
      </c>
      <c r="K7" s="188"/>
      <c r="L7" s="188"/>
      <c r="M7" s="188"/>
      <c r="N7" s="188"/>
      <c r="O7" s="188"/>
      <c r="T7" s="18"/>
      <c r="U7" s="18"/>
      <c r="V7" s="18"/>
    </row>
    <row r="8" spans="1:30" ht="12.75" customHeight="1" x14ac:dyDescent="0.2">
      <c r="A8" s="5"/>
      <c r="C8" s="20"/>
      <c r="L8" s="206" t="s">
        <v>2</v>
      </c>
      <c r="M8" s="206"/>
      <c r="N8" s="206"/>
      <c r="O8" s="206"/>
      <c r="T8" s="18"/>
      <c r="U8" s="18"/>
      <c r="V8" s="18"/>
    </row>
    <row r="9" spans="1:30" ht="12.75" customHeight="1" x14ac:dyDescent="0.2">
      <c r="A9" s="197" t="s">
        <v>3</v>
      </c>
      <c r="B9" s="197" t="s">
        <v>59</v>
      </c>
      <c r="C9" s="197" t="s">
        <v>5</v>
      </c>
      <c r="D9" s="197" t="s">
        <v>60</v>
      </c>
      <c r="E9" s="207" t="s">
        <v>61</v>
      </c>
      <c r="F9" s="207"/>
      <c r="G9" s="208"/>
      <c r="H9" s="180" t="s">
        <v>6</v>
      </c>
      <c r="I9" s="180" t="s">
        <v>7</v>
      </c>
      <c r="J9" s="189" t="s">
        <v>8</v>
      </c>
      <c r="K9" s="210"/>
      <c r="L9" s="211"/>
      <c r="M9" s="180" t="s">
        <v>9</v>
      </c>
      <c r="N9" s="180" t="s">
        <v>62</v>
      </c>
      <c r="O9" s="180" t="s">
        <v>63</v>
      </c>
      <c r="P9" s="83"/>
      <c r="Q9" s="6"/>
      <c r="R9" s="6"/>
      <c r="S9" s="6"/>
      <c r="T9" s="18"/>
      <c r="U9" s="18"/>
      <c r="V9" s="18"/>
      <c r="W9" s="6"/>
      <c r="X9" s="6"/>
      <c r="Y9" s="6"/>
      <c r="Z9" s="6"/>
      <c r="AA9" s="6"/>
      <c r="AB9" s="6"/>
      <c r="AC9" s="6"/>
      <c r="AD9" s="6"/>
    </row>
    <row r="10" spans="1:30" ht="38.25" customHeight="1" x14ac:dyDescent="0.2">
      <c r="A10" s="198"/>
      <c r="B10" s="198"/>
      <c r="C10" s="198"/>
      <c r="D10" s="197"/>
      <c r="E10" s="128" t="s">
        <v>64</v>
      </c>
      <c r="F10" s="140" t="s">
        <v>65</v>
      </c>
      <c r="G10" s="129" t="s">
        <v>66</v>
      </c>
      <c r="H10" s="209"/>
      <c r="I10" s="209"/>
      <c r="J10" s="127" t="s">
        <v>10</v>
      </c>
      <c r="K10" s="127" t="s">
        <v>11</v>
      </c>
      <c r="L10" s="127" t="s">
        <v>67</v>
      </c>
      <c r="M10" s="209"/>
      <c r="N10" s="209"/>
      <c r="O10" s="209"/>
      <c r="P10" s="83"/>
      <c r="Q10" s="6"/>
      <c r="R10" s="6"/>
      <c r="S10" s="6"/>
      <c r="T10" s="18"/>
      <c r="U10" s="18"/>
      <c r="V10" s="18"/>
      <c r="W10" s="6"/>
      <c r="X10" s="6"/>
      <c r="Y10" s="6"/>
      <c r="Z10" s="6"/>
      <c r="AA10" s="6"/>
      <c r="AB10" s="6"/>
      <c r="AC10" s="6"/>
      <c r="AD10" s="6"/>
    </row>
    <row r="11" spans="1:30" ht="12.75" customHeight="1" x14ac:dyDescent="0.2">
      <c r="A11" s="108" t="s">
        <v>13</v>
      </c>
      <c r="B11" s="108" t="s">
        <v>14</v>
      </c>
      <c r="C11" s="108" t="s">
        <v>15</v>
      </c>
      <c r="D11" s="109">
        <v>1</v>
      </c>
      <c r="E11" s="110">
        <f t="shared" ref="E11:O11" si="0">+D11+1</f>
        <v>2</v>
      </c>
      <c r="F11" s="111">
        <f t="shared" si="0"/>
        <v>3</v>
      </c>
      <c r="G11" s="111">
        <f t="shared" si="0"/>
        <v>4</v>
      </c>
      <c r="H11" s="111">
        <f t="shared" si="0"/>
        <v>5</v>
      </c>
      <c r="I11" s="111">
        <f t="shared" si="0"/>
        <v>6</v>
      </c>
      <c r="J11" s="111">
        <f t="shared" si="0"/>
        <v>7</v>
      </c>
      <c r="K11" s="111">
        <f t="shared" si="0"/>
        <v>8</v>
      </c>
      <c r="L11" s="111">
        <f t="shared" si="0"/>
        <v>9</v>
      </c>
      <c r="M11" s="111">
        <f t="shared" si="0"/>
        <v>10</v>
      </c>
      <c r="N11" s="111">
        <f t="shared" si="0"/>
        <v>11</v>
      </c>
      <c r="O11" s="111">
        <f t="shared" si="0"/>
        <v>12</v>
      </c>
      <c r="P11" s="83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2.75" customHeight="1" x14ac:dyDescent="0.2">
      <c r="A12" s="76">
        <v>1</v>
      </c>
      <c r="B12" s="77" t="s">
        <v>68</v>
      </c>
      <c r="C12" s="78">
        <v>1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2"/>
      <c r="P12" s="138" t="str">
        <f>+IF(O12&gt;0,"","Ажилчдын тоо бөглөнө үү")</f>
        <v>Ажилчдын тоо бөглөнө үү</v>
      </c>
    </row>
    <row r="13" spans="1:30" ht="12.75" customHeight="1" x14ac:dyDescent="0.2">
      <c r="A13" s="76">
        <f>+A12+1</f>
        <v>2</v>
      </c>
      <c r="B13" s="77" t="s">
        <v>264</v>
      </c>
      <c r="C13" s="78">
        <f>+C12+1</f>
        <v>2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138" t="str">
        <f t="shared" ref="P13:P42" si="1">+IF(O13&gt;0,"","Ажилчдын тоо бөглөнө үү")</f>
        <v>Ажилчдын тоо бөглөнө үү</v>
      </c>
    </row>
    <row r="14" spans="1:30" ht="12.75" customHeight="1" x14ac:dyDescent="0.2">
      <c r="A14" s="76">
        <f t="shared" ref="A14:A42" si="2">+A13+1</f>
        <v>3</v>
      </c>
      <c r="B14" s="77" t="s">
        <v>265</v>
      </c>
      <c r="C14" s="78">
        <f t="shared" ref="C14:C42" si="3">+C13+1</f>
        <v>3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138" t="str">
        <f t="shared" si="1"/>
        <v>Ажилчдын тоо бөглөнө үү</v>
      </c>
    </row>
    <row r="15" spans="1:30" ht="12.75" customHeight="1" x14ac:dyDescent="0.2">
      <c r="A15" s="76">
        <f t="shared" si="2"/>
        <v>4</v>
      </c>
      <c r="B15" s="77" t="s">
        <v>282</v>
      </c>
      <c r="C15" s="78">
        <f t="shared" si="3"/>
        <v>4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138" t="str">
        <f t="shared" si="1"/>
        <v>Ажилчдын тоо бөглөнө үү</v>
      </c>
    </row>
    <row r="16" spans="1:30" ht="12.75" customHeight="1" x14ac:dyDescent="0.2">
      <c r="A16" s="76">
        <f t="shared" si="2"/>
        <v>5</v>
      </c>
      <c r="B16" s="77" t="s">
        <v>266</v>
      </c>
      <c r="C16" s="78">
        <f t="shared" si="3"/>
        <v>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138" t="str">
        <f t="shared" si="1"/>
        <v>Ажилчдын тоо бөглөнө үү</v>
      </c>
    </row>
    <row r="17" spans="1:16" ht="12.75" customHeight="1" x14ac:dyDescent="0.2">
      <c r="A17" s="76">
        <f t="shared" si="2"/>
        <v>6</v>
      </c>
      <c r="B17" s="77" t="s">
        <v>267</v>
      </c>
      <c r="C17" s="78">
        <f t="shared" si="3"/>
        <v>6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138" t="str">
        <f t="shared" si="1"/>
        <v>Ажилчдын тоо бөглөнө үү</v>
      </c>
    </row>
    <row r="18" spans="1:16" ht="12.75" customHeight="1" x14ac:dyDescent="0.2">
      <c r="A18" s="76">
        <f t="shared" si="2"/>
        <v>7</v>
      </c>
      <c r="B18" s="77" t="s">
        <v>268</v>
      </c>
      <c r="C18" s="78">
        <f t="shared" si="3"/>
        <v>7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138" t="str">
        <f t="shared" si="1"/>
        <v>Ажилчдын тоо бөглөнө үү</v>
      </c>
    </row>
    <row r="19" spans="1:16" ht="12.75" customHeight="1" x14ac:dyDescent="0.2">
      <c r="A19" s="76">
        <f t="shared" si="2"/>
        <v>8</v>
      </c>
      <c r="B19" s="77" t="s">
        <v>269</v>
      </c>
      <c r="C19" s="78">
        <f t="shared" si="3"/>
        <v>8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138" t="str">
        <f t="shared" si="1"/>
        <v>Ажилчдын тоо бөглөнө үү</v>
      </c>
    </row>
    <row r="20" spans="1:16" ht="12.75" customHeight="1" x14ac:dyDescent="0.2">
      <c r="A20" s="76">
        <f t="shared" si="2"/>
        <v>9</v>
      </c>
      <c r="B20" s="77" t="s">
        <v>270</v>
      </c>
      <c r="C20" s="78">
        <f t="shared" si="3"/>
        <v>9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138" t="str">
        <f t="shared" si="1"/>
        <v>Ажилчдын тоо бөглөнө үү</v>
      </c>
    </row>
    <row r="21" spans="1:16" ht="12.75" customHeight="1" x14ac:dyDescent="0.2">
      <c r="A21" s="76">
        <f t="shared" si="2"/>
        <v>10</v>
      </c>
      <c r="B21" s="77" t="s">
        <v>283</v>
      </c>
      <c r="C21" s="78">
        <f t="shared" si="3"/>
        <v>10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138" t="str">
        <f t="shared" si="1"/>
        <v>Ажилчдын тоо бөглөнө үү</v>
      </c>
    </row>
    <row r="22" spans="1:16" ht="12.75" customHeight="1" x14ac:dyDescent="0.2">
      <c r="A22" s="76">
        <f t="shared" si="2"/>
        <v>11</v>
      </c>
      <c r="B22" s="77" t="s">
        <v>271</v>
      </c>
      <c r="C22" s="78">
        <f t="shared" si="3"/>
        <v>11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138" t="str">
        <f t="shared" si="1"/>
        <v>Ажилчдын тоо бөглөнө үү</v>
      </c>
    </row>
    <row r="23" spans="1:16" ht="12.75" customHeight="1" x14ac:dyDescent="0.2">
      <c r="A23" s="76">
        <f t="shared" si="2"/>
        <v>12</v>
      </c>
      <c r="B23" s="77" t="s">
        <v>272</v>
      </c>
      <c r="C23" s="78">
        <f t="shared" si="3"/>
        <v>12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138" t="str">
        <f t="shared" si="1"/>
        <v>Ажилчдын тоо бөглөнө үү</v>
      </c>
    </row>
    <row r="24" spans="1:16" ht="12.75" customHeight="1" x14ac:dyDescent="0.2">
      <c r="A24" s="76">
        <f t="shared" si="2"/>
        <v>13</v>
      </c>
      <c r="B24" s="77" t="s">
        <v>273</v>
      </c>
      <c r="C24" s="78">
        <f t="shared" si="3"/>
        <v>13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38" t="str">
        <f t="shared" si="1"/>
        <v>Ажилчдын тоо бөглөнө үү</v>
      </c>
    </row>
    <row r="25" spans="1:16" ht="12.75" customHeight="1" x14ac:dyDescent="0.2">
      <c r="A25" s="76">
        <f t="shared" si="2"/>
        <v>14</v>
      </c>
      <c r="B25" s="77" t="s">
        <v>274</v>
      </c>
      <c r="C25" s="78">
        <f t="shared" si="3"/>
        <v>14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138" t="str">
        <f t="shared" si="1"/>
        <v>Ажилчдын тоо бөглөнө үү</v>
      </c>
    </row>
    <row r="26" spans="1:16" ht="12.75" customHeight="1" x14ac:dyDescent="0.2">
      <c r="A26" s="76">
        <f t="shared" si="2"/>
        <v>15</v>
      </c>
      <c r="B26" s="77" t="s">
        <v>284</v>
      </c>
      <c r="C26" s="78">
        <f t="shared" si="3"/>
        <v>15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138" t="str">
        <f t="shared" si="1"/>
        <v>Ажилчдын тоо бөглөнө үү</v>
      </c>
    </row>
    <row r="27" spans="1:16" ht="12.75" customHeight="1" x14ac:dyDescent="0.2">
      <c r="A27" s="76">
        <f t="shared" si="2"/>
        <v>16</v>
      </c>
      <c r="B27" s="77" t="s">
        <v>275</v>
      </c>
      <c r="C27" s="78">
        <f t="shared" si="3"/>
        <v>16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138" t="str">
        <f t="shared" si="1"/>
        <v>Ажилчдын тоо бөглөнө үү</v>
      </c>
    </row>
    <row r="28" spans="1:16" ht="12.75" customHeight="1" x14ac:dyDescent="0.2">
      <c r="A28" s="76">
        <f t="shared" si="2"/>
        <v>17</v>
      </c>
      <c r="B28" s="77" t="s">
        <v>285</v>
      </c>
      <c r="C28" s="78">
        <f t="shared" si="3"/>
        <v>17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138" t="str">
        <f t="shared" si="1"/>
        <v>Ажилчдын тоо бөглөнө үү</v>
      </c>
    </row>
    <row r="29" spans="1:16" ht="12.75" customHeight="1" x14ac:dyDescent="0.2">
      <c r="A29" s="76">
        <f t="shared" si="2"/>
        <v>18</v>
      </c>
      <c r="B29" s="77" t="s">
        <v>276</v>
      </c>
      <c r="C29" s="78">
        <f t="shared" si="3"/>
        <v>18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138" t="str">
        <f t="shared" si="1"/>
        <v>Ажилчдын тоо бөглөнө үү</v>
      </c>
    </row>
    <row r="30" spans="1:16" ht="12.75" customHeight="1" x14ac:dyDescent="0.2">
      <c r="A30" s="76">
        <f t="shared" si="2"/>
        <v>19</v>
      </c>
      <c r="B30" s="77" t="s">
        <v>277</v>
      </c>
      <c r="C30" s="78">
        <f t="shared" si="3"/>
        <v>19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138" t="str">
        <f t="shared" si="1"/>
        <v>Ажилчдын тоо бөглөнө үү</v>
      </c>
    </row>
    <row r="31" spans="1:16" ht="12.75" customHeight="1" x14ac:dyDescent="0.2">
      <c r="A31" s="76">
        <f t="shared" si="2"/>
        <v>20</v>
      </c>
      <c r="B31" s="77" t="s">
        <v>286</v>
      </c>
      <c r="C31" s="78">
        <f t="shared" si="3"/>
        <v>20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138" t="str">
        <f t="shared" si="1"/>
        <v>Ажилчдын тоо бөглөнө үү</v>
      </c>
    </row>
    <row r="32" spans="1:16" ht="12.75" customHeight="1" x14ac:dyDescent="0.2">
      <c r="A32" s="76">
        <f t="shared" si="2"/>
        <v>21</v>
      </c>
      <c r="B32" s="77" t="s">
        <v>278</v>
      </c>
      <c r="C32" s="78">
        <f t="shared" si="3"/>
        <v>21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138" t="str">
        <f t="shared" si="1"/>
        <v>Ажилчдын тоо бөглөнө үү</v>
      </c>
    </row>
    <row r="33" spans="1:16" ht="12.75" customHeight="1" x14ac:dyDescent="0.2">
      <c r="A33" s="76">
        <f t="shared" si="2"/>
        <v>22</v>
      </c>
      <c r="B33" s="77" t="s">
        <v>279</v>
      </c>
      <c r="C33" s="78">
        <f t="shared" si="3"/>
        <v>22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138" t="str">
        <f t="shared" si="1"/>
        <v>Ажилчдын тоо бөглөнө үү</v>
      </c>
    </row>
    <row r="34" spans="1:16" ht="12.75" customHeight="1" x14ac:dyDescent="0.2">
      <c r="A34" s="76">
        <f t="shared" si="2"/>
        <v>23</v>
      </c>
      <c r="B34" s="77" t="s">
        <v>280</v>
      </c>
      <c r="C34" s="78">
        <f t="shared" si="3"/>
        <v>23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138" t="str">
        <f t="shared" si="1"/>
        <v>Ажилчдын тоо бөглөнө үү</v>
      </c>
    </row>
    <row r="35" spans="1:16" ht="12.75" customHeight="1" x14ac:dyDescent="0.2">
      <c r="A35" s="76">
        <f t="shared" si="2"/>
        <v>24</v>
      </c>
      <c r="B35" s="77" t="s">
        <v>287</v>
      </c>
      <c r="C35" s="78">
        <f t="shared" si="3"/>
        <v>24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138" t="str">
        <f t="shared" si="1"/>
        <v>Ажилчдын тоо бөглөнө үү</v>
      </c>
    </row>
    <row r="36" spans="1:16" ht="12.75" customHeight="1" x14ac:dyDescent="0.2">
      <c r="A36" s="76">
        <f t="shared" si="2"/>
        <v>25</v>
      </c>
      <c r="B36" s="77" t="s">
        <v>281</v>
      </c>
      <c r="C36" s="78">
        <f t="shared" si="3"/>
        <v>25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138" t="str">
        <f t="shared" si="1"/>
        <v>Ажилчдын тоо бөглөнө үү</v>
      </c>
    </row>
    <row r="37" spans="1:16" ht="12.75" customHeight="1" x14ac:dyDescent="0.2">
      <c r="A37" s="76">
        <f t="shared" si="2"/>
        <v>26</v>
      </c>
      <c r="B37" s="77" t="s">
        <v>288</v>
      </c>
      <c r="C37" s="78">
        <f t="shared" si="3"/>
        <v>26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138" t="str">
        <f t="shared" si="1"/>
        <v>Ажилчдын тоо бөглөнө үү</v>
      </c>
    </row>
    <row r="38" spans="1:16" ht="12.75" customHeight="1" x14ac:dyDescent="0.2">
      <c r="A38" s="76">
        <f t="shared" si="2"/>
        <v>27</v>
      </c>
      <c r="B38" s="77" t="s">
        <v>289</v>
      </c>
      <c r="C38" s="78">
        <f t="shared" si="3"/>
        <v>27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138" t="str">
        <f t="shared" si="1"/>
        <v>Ажилчдын тоо бөглөнө үү</v>
      </c>
    </row>
    <row r="39" spans="1:16" ht="12.75" customHeight="1" x14ac:dyDescent="0.2">
      <c r="A39" s="76">
        <f t="shared" si="2"/>
        <v>28</v>
      </c>
      <c r="B39" s="77" t="s">
        <v>290</v>
      </c>
      <c r="C39" s="78">
        <f t="shared" si="3"/>
        <v>28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138" t="str">
        <f t="shared" si="1"/>
        <v>Ажилчдын тоо бөглөнө үү</v>
      </c>
    </row>
    <row r="40" spans="1:16" ht="12.75" customHeight="1" x14ac:dyDescent="0.2">
      <c r="A40" s="76">
        <f t="shared" si="2"/>
        <v>29</v>
      </c>
      <c r="B40" s="77" t="s">
        <v>291</v>
      </c>
      <c r="C40" s="78">
        <f t="shared" si="3"/>
        <v>29</v>
      </c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138" t="str">
        <f t="shared" si="1"/>
        <v>Ажилчдын тоо бөглөнө үү</v>
      </c>
    </row>
    <row r="41" spans="1:16" ht="12.75" customHeight="1" x14ac:dyDescent="0.2">
      <c r="A41" s="76">
        <f t="shared" si="2"/>
        <v>30</v>
      </c>
      <c r="B41" s="77" t="s">
        <v>292</v>
      </c>
      <c r="C41" s="78">
        <f t="shared" si="3"/>
        <v>30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138" t="str">
        <f t="shared" si="1"/>
        <v>Ажилчдын тоо бөглөнө үү</v>
      </c>
    </row>
    <row r="42" spans="1:16" ht="12.75" customHeight="1" x14ac:dyDescent="0.2">
      <c r="A42" s="76">
        <f t="shared" si="2"/>
        <v>31</v>
      </c>
      <c r="B42" s="77" t="s">
        <v>293</v>
      </c>
      <c r="C42" s="78">
        <f t="shared" si="3"/>
        <v>31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138" t="str">
        <f t="shared" si="1"/>
        <v>Ажилчдын тоо бөглөнө үү</v>
      </c>
    </row>
    <row r="43" spans="1:16" ht="12.75" x14ac:dyDescent="0.2">
      <c r="A43" s="204" t="s">
        <v>69</v>
      </c>
      <c r="B43" s="205"/>
      <c r="C43" s="112">
        <f>+C42+1</f>
        <v>32</v>
      </c>
      <c r="D43" s="113">
        <f>+SUM(D12:D42)</f>
        <v>0</v>
      </c>
      <c r="E43" s="113">
        <f t="shared" ref="E43:O43" si="4">+SUM(E12:E42)</f>
        <v>0</v>
      </c>
      <c r="F43" s="113">
        <f t="shared" si="4"/>
        <v>0</v>
      </c>
      <c r="G43" s="113">
        <f t="shared" si="4"/>
        <v>0</v>
      </c>
      <c r="H43" s="113">
        <f t="shared" si="4"/>
        <v>0</v>
      </c>
      <c r="I43" s="113">
        <f t="shared" si="4"/>
        <v>0</v>
      </c>
      <c r="J43" s="113">
        <f t="shared" si="4"/>
        <v>0</v>
      </c>
      <c r="K43" s="113">
        <f t="shared" si="4"/>
        <v>0</v>
      </c>
      <c r="L43" s="113">
        <f t="shared" si="4"/>
        <v>0</v>
      </c>
      <c r="M43" s="113">
        <f t="shared" si="4"/>
        <v>0</v>
      </c>
      <c r="N43" s="113">
        <f t="shared" si="4"/>
        <v>0</v>
      </c>
      <c r="O43" s="113">
        <f t="shared" si="4"/>
        <v>0</v>
      </c>
    </row>
    <row r="44" spans="1:16" ht="12.75" customHeight="1" x14ac:dyDescent="0.2">
      <c r="A44" s="20"/>
      <c r="B44" s="6"/>
      <c r="C44" s="81"/>
      <c r="D44" s="80" t="str">
        <f>IF(D43=i04d4a!D28,"","ДҮН ЗӨРҮҮТЭЙ БАЙНА")</f>
        <v/>
      </c>
      <c r="E44" s="80" t="str">
        <f>IF(E43=i04d4a!D9,"","ДҮН ЗӨРҮҮТЭЙ БАЙНА")</f>
        <v/>
      </c>
      <c r="F44" s="80" t="str">
        <f>IF(F43=(i04d4a!D22+i04d4a!D25),"","ДҮН ЗӨРҮҮТЭЙ БАЙНА")</f>
        <v/>
      </c>
      <c r="G44" s="80" t="str">
        <f>IF(G43=i04d4a!D19,"","ДҮН ЗӨРҮҮТЭЙ БАЙНА")</f>
        <v/>
      </c>
      <c r="H44" s="80" t="str">
        <f>IF(H43='i04134'!D35,"","ДҮН ЗӨРҮҮТЭЙ БАЙНА")</f>
        <v/>
      </c>
      <c r="I44" s="80" t="str">
        <f>IF(I43='i04134'!E35,"","ДҮН ЗӨРҮҮТЭЙ БАЙНА")</f>
        <v/>
      </c>
      <c r="J44" s="82"/>
      <c r="K44" s="82"/>
      <c r="L44" s="82"/>
      <c r="M44" s="80" t="str">
        <f>IF(M43='i04134'!I35,"","ДҮН ЗӨРҮҮТЭЙ БАЙНА")</f>
        <v/>
      </c>
    </row>
    <row r="45" spans="1:16" ht="12.75" customHeight="1" x14ac:dyDescent="0.2">
      <c r="A45" s="20"/>
      <c r="C45" s="83"/>
      <c r="D45" s="143">
        <f>+D43-i04d4a!D28</f>
        <v>0</v>
      </c>
      <c r="E45" s="143">
        <f>+E43-i04d4a!D9</f>
        <v>0</v>
      </c>
      <c r="F45" s="143">
        <f>+F43-i04d4a!D22-i04d4a!D25</f>
        <v>0</v>
      </c>
      <c r="G45" s="143">
        <f>+G43-i04d4a!D19</f>
        <v>0</v>
      </c>
      <c r="H45" s="143">
        <f>+H43-'i04134'!D35</f>
        <v>0</v>
      </c>
      <c r="I45" s="143">
        <f>+I43-'i04134'!E35</f>
        <v>0</v>
      </c>
      <c r="J45" s="143">
        <f>+J43-'i04134'!F35</f>
        <v>0</v>
      </c>
      <c r="K45" s="143">
        <f>+K43-'i04134'!G35</f>
        <v>0</v>
      </c>
      <c r="L45" s="144"/>
      <c r="M45" s="143">
        <f>+M43-'i04134'!I35</f>
        <v>0</v>
      </c>
      <c r="N45" s="143" t="str">
        <f>IF('i04136'!N43=SUM(i04d4b!D10:D14,SUMIF(i04d4b!D19:D23,"&gt;0",i04d4b!D19:D23)), "-","дүн зөрүүтэй байна")</f>
        <v>-</v>
      </c>
      <c r="O45" s="143"/>
    </row>
    <row r="46" spans="1:16" ht="12.75" customHeight="1" x14ac:dyDescent="0.2">
      <c r="A46" s="19"/>
      <c r="B46" s="71" t="str">
        <f>+i04d4a!B64</f>
        <v>тамга тэмдэг</v>
      </c>
      <c r="C46" s="6"/>
      <c r="D46" s="6"/>
      <c r="E46" s="6"/>
      <c r="F46" s="6"/>
      <c r="G46" s="6"/>
      <c r="H46" s="6"/>
    </row>
    <row r="47" spans="1:16" ht="12.75" customHeight="1" x14ac:dyDescent="0.2">
      <c r="B47" s="6"/>
      <c r="C47" s="6"/>
      <c r="D47" s="6"/>
      <c r="E47" s="6"/>
      <c r="F47" s="6"/>
      <c r="G47" s="6"/>
      <c r="H47" s="6"/>
      <c r="J47" s="79"/>
    </row>
    <row r="48" spans="1:16" ht="12.75" customHeight="1" x14ac:dyDescent="0.2">
      <c r="B48" s="6" t="str">
        <f>+i04d4a!B66</f>
        <v xml:space="preserve">ТАЙЛАН ГАРГАСАН:    </v>
      </c>
      <c r="C48" s="6"/>
      <c r="D48" s="6"/>
      <c r="E48" s="6"/>
      <c r="F48" s="6"/>
      <c r="G48" s="6"/>
      <c r="H48" s="6"/>
    </row>
    <row r="49" spans="1:9" ht="12.75" customHeight="1" x14ac:dyDescent="0.2">
      <c r="B49" s="6"/>
      <c r="G49" s="6"/>
      <c r="H49" s="6"/>
      <c r="I49" s="79"/>
    </row>
    <row r="50" spans="1:9" ht="12.75" customHeight="1" x14ac:dyDescent="0.2">
      <c r="A50" s="20"/>
      <c r="B50" s="1" t="str">
        <f>+i04d4a!B68</f>
        <v xml:space="preserve"> Гүйцэтгэх захирал</v>
      </c>
      <c r="D50" s="1" t="str">
        <f>+i04d4a!C68</f>
        <v xml:space="preserve">/…………………./   </v>
      </c>
      <c r="F50" s="1" t="str">
        <f>+i04d4a!D68</f>
        <v>/............................../</v>
      </c>
      <c r="G50" s="6"/>
      <c r="H50" s="6"/>
    </row>
    <row r="51" spans="1:9" ht="12.75" customHeight="1" x14ac:dyDescent="0.2">
      <c r="A51" s="20"/>
      <c r="G51" s="6"/>
      <c r="H51" s="6"/>
    </row>
    <row r="52" spans="1:9" ht="12.75" customHeight="1" x14ac:dyDescent="0.2">
      <c r="A52" s="20"/>
      <c r="B52" s="1" t="str">
        <f>+i04d4a!B70</f>
        <v xml:space="preserve"> Ерөнхий нягтлан бодогч  </v>
      </c>
      <c r="D52" s="1" t="str">
        <f>+i04d4a!C70</f>
        <v xml:space="preserve">/…………………./   </v>
      </c>
      <c r="F52" s="1" t="str">
        <f>+i04d4a!D70</f>
        <v>/............................../</v>
      </c>
      <c r="G52" s="6"/>
      <c r="H52" s="6"/>
    </row>
    <row r="53" spans="1:9" ht="12.75" customHeight="1" x14ac:dyDescent="0.2">
      <c r="A53" s="20"/>
      <c r="G53" s="6"/>
      <c r="H53" s="6"/>
    </row>
    <row r="54" spans="1:9" ht="12.75" customHeight="1" x14ac:dyDescent="0.2">
      <c r="A54" s="20"/>
      <c r="B54" s="1" t="str">
        <f>+i04d4a!B72</f>
        <v>.........................................................</v>
      </c>
      <c r="C54" s="20"/>
      <c r="D54" s="1" t="str">
        <f>+i04d4a!C72</f>
        <v xml:space="preserve">/…………………./   </v>
      </c>
      <c r="F54" s="1" t="str">
        <f>+i04d4a!D72</f>
        <v>/............................../</v>
      </c>
      <c r="G54" s="20"/>
    </row>
    <row r="55" spans="1:9" ht="12.75" customHeight="1" x14ac:dyDescent="0.2">
      <c r="A55" s="20"/>
      <c r="B55" s="6"/>
      <c r="C55" s="20"/>
    </row>
    <row r="56" spans="1:9" ht="12.75" customHeight="1" x14ac:dyDescent="0.2">
      <c r="A56" s="20"/>
      <c r="B56" s="6"/>
      <c r="C56" s="20"/>
    </row>
    <row r="57" spans="1:9" ht="12.75" customHeight="1" x14ac:dyDescent="0.2">
      <c r="A57" s="20"/>
      <c r="B57" s="6"/>
      <c r="C57" s="20"/>
    </row>
    <row r="58" spans="1:9" ht="12.75" customHeight="1" x14ac:dyDescent="0.2">
      <c r="A58" s="20"/>
      <c r="B58" s="6"/>
      <c r="C58" s="20"/>
    </row>
    <row r="59" spans="1:9" ht="12.75" customHeight="1" x14ac:dyDescent="0.2">
      <c r="A59" s="20"/>
      <c r="B59" s="6"/>
      <c r="C59" s="20"/>
    </row>
    <row r="60" spans="1:9" ht="12.75" customHeight="1" x14ac:dyDescent="0.2">
      <c r="A60" s="20"/>
      <c r="B60" s="6"/>
      <c r="C60" s="20"/>
    </row>
    <row r="61" spans="1:9" ht="12.75" customHeight="1" x14ac:dyDescent="0.2">
      <c r="A61" s="20"/>
      <c r="B61" s="6"/>
      <c r="C61" s="20"/>
    </row>
    <row r="62" spans="1:9" ht="12.75" customHeight="1" x14ac:dyDescent="0.2">
      <c r="A62" s="20"/>
      <c r="B62" s="6"/>
      <c r="C62" s="20"/>
    </row>
    <row r="63" spans="1:9" ht="12.75" customHeight="1" x14ac:dyDescent="0.2">
      <c r="A63" s="20"/>
      <c r="B63" s="6"/>
      <c r="C63" s="20"/>
    </row>
    <row r="64" spans="1:9" ht="12.75" customHeight="1" x14ac:dyDescent="0.2">
      <c r="A64" s="20"/>
      <c r="B64" s="6"/>
      <c r="C64" s="20"/>
    </row>
    <row r="65" spans="1:3" ht="12.75" customHeight="1" x14ac:dyDescent="0.2">
      <c r="A65" s="20"/>
      <c r="B65" s="6"/>
      <c r="C65" s="20"/>
    </row>
    <row r="66" spans="1:3" ht="12.75" customHeight="1" x14ac:dyDescent="0.2">
      <c r="A66" s="20"/>
      <c r="B66" s="6"/>
      <c r="C66" s="20"/>
    </row>
    <row r="67" spans="1:3" ht="12.75" customHeight="1" x14ac:dyDescent="0.2">
      <c r="A67" s="20"/>
      <c r="B67" s="6"/>
      <c r="C67" s="20"/>
    </row>
    <row r="68" spans="1:3" ht="12.75" customHeight="1" x14ac:dyDescent="0.2">
      <c r="A68" s="20"/>
      <c r="B68" s="6"/>
      <c r="C68" s="20"/>
    </row>
    <row r="69" spans="1:3" ht="12.75" customHeight="1" x14ac:dyDescent="0.2">
      <c r="A69" s="20"/>
      <c r="B69" s="6"/>
      <c r="C69" s="20"/>
    </row>
    <row r="70" spans="1:3" ht="12.75" customHeight="1" x14ac:dyDescent="0.2">
      <c r="A70" s="20"/>
      <c r="B70" s="6"/>
      <c r="C70" s="20"/>
    </row>
    <row r="71" spans="1:3" ht="12.75" customHeight="1" x14ac:dyDescent="0.2">
      <c r="A71" s="20"/>
      <c r="B71" s="6"/>
      <c r="C71" s="20"/>
    </row>
    <row r="72" spans="1:3" ht="12.75" customHeight="1" x14ac:dyDescent="0.2">
      <c r="A72" s="20"/>
      <c r="B72" s="6"/>
      <c r="C72" s="20"/>
    </row>
    <row r="73" spans="1:3" ht="12.75" customHeight="1" x14ac:dyDescent="0.2">
      <c r="A73" s="20"/>
      <c r="B73" s="6"/>
      <c r="C73" s="20"/>
    </row>
    <row r="74" spans="1:3" ht="12.75" customHeight="1" x14ac:dyDescent="0.2">
      <c r="A74" s="20"/>
      <c r="B74" s="6"/>
      <c r="C74" s="20"/>
    </row>
    <row r="75" spans="1:3" ht="12.75" customHeight="1" x14ac:dyDescent="0.2">
      <c r="A75" s="20"/>
      <c r="B75" s="6"/>
      <c r="C75" s="20"/>
    </row>
    <row r="76" spans="1:3" ht="12.75" customHeight="1" x14ac:dyDescent="0.2">
      <c r="A76" s="20"/>
      <c r="B76" s="6"/>
      <c r="C76" s="20"/>
    </row>
    <row r="77" spans="1:3" ht="12.75" customHeight="1" x14ac:dyDescent="0.2">
      <c r="A77" s="20"/>
      <c r="B77" s="6"/>
      <c r="C77" s="20"/>
    </row>
    <row r="78" spans="1:3" ht="12.75" customHeight="1" x14ac:dyDescent="0.2">
      <c r="A78" s="20"/>
      <c r="B78" s="6"/>
      <c r="C78" s="20"/>
    </row>
    <row r="79" spans="1:3" ht="12.75" customHeight="1" x14ac:dyDescent="0.2">
      <c r="A79" s="20"/>
      <c r="B79" s="6"/>
      <c r="C79" s="20"/>
    </row>
    <row r="80" spans="1:3" ht="12.75" customHeight="1" x14ac:dyDescent="0.2">
      <c r="A80" s="20"/>
      <c r="B80" s="6"/>
      <c r="C80" s="20"/>
    </row>
    <row r="81" spans="1:3" ht="12.75" customHeight="1" x14ac:dyDescent="0.2">
      <c r="A81" s="20"/>
      <c r="B81" s="6"/>
      <c r="C81" s="20"/>
    </row>
    <row r="82" spans="1:3" ht="12.75" customHeight="1" x14ac:dyDescent="0.2">
      <c r="A82" s="20"/>
      <c r="B82" s="6"/>
      <c r="C82" s="20"/>
    </row>
    <row r="83" spans="1:3" ht="12.75" customHeight="1" x14ac:dyDescent="0.2">
      <c r="A83" s="20"/>
      <c r="B83" s="6"/>
      <c r="C83" s="20"/>
    </row>
    <row r="84" spans="1:3" ht="12.75" customHeight="1" x14ac:dyDescent="0.2">
      <c r="A84" s="20"/>
      <c r="B84" s="6"/>
      <c r="C84" s="20"/>
    </row>
    <row r="85" spans="1:3" ht="12.75" customHeight="1" x14ac:dyDescent="0.2">
      <c r="A85" s="20"/>
      <c r="B85" s="6"/>
      <c r="C85" s="20"/>
    </row>
    <row r="86" spans="1:3" ht="12.75" customHeight="1" x14ac:dyDescent="0.2">
      <c r="A86" s="20"/>
      <c r="B86" s="6"/>
      <c r="C86" s="20"/>
    </row>
    <row r="87" spans="1:3" ht="12.75" customHeight="1" x14ac:dyDescent="0.2">
      <c r="A87" s="20"/>
      <c r="B87" s="6"/>
      <c r="C87" s="20"/>
    </row>
    <row r="88" spans="1:3" ht="12.75" customHeight="1" x14ac:dyDescent="0.2">
      <c r="A88" s="20"/>
      <c r="B88" s="6"/>
      <c r="C88" s="20"/>
    </row>
    <row r="89" spans="1:3" ht="12.75" customHeight="1" x14ac:dyDescent="0.2">
      <c r="A89" s="20"/>
      <c r="B89" s="6"/>
      <c r="C89" s="20"/>
    </row>
    <row r="90" spans="1:3" ht="12.75" customHeight="1" x14ac:dyDescent="0.2">
      <c r="A90" s="20"/>
      <c r="B90" s="6"/>
      <c r="C90" s="20"/>
    </row>
    <row r="91" spans="1:3" ht="12.75" customHeight="1" x14ac:dyDescent="0.2">
      <c r="A91" s="20"/>
      <c r="B91" s="6"/>
      <c r="C91" s="20"/>
    </row>
    <row r="92" spans="1:3" ht="12.75" customHeight="1" x14ac:dyDescent="0.2">
      <c r="A92" s="20"/>
      <c r="B92" s="6"/>
      <c r="C92" s="20"/>
    </row>
    <row r="93" spans="1:3" ht="12.75" customHeight="1" x14ac:dyDescent="0.2">
      <c r="A93" s="20"/>
      <c r="B93" s="6"/>
      <c r="C93" s="20"/>
    </row>
    <row r="94" spans="1:3" ht="12.75" customHeight="1" x14ac:dyDescent="0.2">
      <c r="A94" s="20"/>
      <c r="B94" s="6"/>
      <c r="C94" s="20"/>
    </row>
    <row r="95" spans="1:3" ht="12.75" customHeight="1" x14ac:dyDescent="0.2">
      <c r="A95" s="20"/>
      <c r="B95" s="6"/>
      <c r="C95" s="20"/>
    </row>
    <row r="96" spans="1:3" ht="12.75" customHeight="1" x14ac:dyDescent="0.2">
      <c r="A96" s="20"/>
      <c r="B96" s="6"/>
      <c r="C96" s="20"/>
    </row>
    <row r="97" spans="1:3" ht="12.75" customHeight="1" x14ac:dyDescent="0.2">
      <c r="A97" s="20"/>
      <c r="B97" s="6"/>
      <c r="C97" s="20"/>
    </row>
    <row r="98" spans="1:3" ht="12.75" customHeight="1" x14ac:dyDescent="0.2">
      <c r="A98" s="20"/>
      <c r="B98" s="6"/>
      <c r="C98" s="20"/>
    </row>
    <row r="99" spans="1:3" ht="12.75" customHeight="1" x14ac:dyDescent="0.2">
      <c r="A99" s="20"/>
      <c r="B99" s="6"/>
      <c r="C99" s="20"/>
    </row>
    <row r="100" spans="1:3" ht="12.75" customHeight="1" x14ac:dyDescent="0.2">
      <c r="A100" s="20"/>
      <c r="B100" s="6"/>
      <c r="C100" s="20"/>
    </row>
    <row r="101" spans="1:3" ht="12.75" customHeight="1" x14ac:dyDescent="0.2">
      <c r="A101" s="20"/>
      <c r="B101" s="6"/>
      <c r="C101" s="20"/>
    </row>
    <row r="102" spans="1:3" ht="12.75" customHeight="1" x14ac:dyDescent="0.2">
      <c r="A102" s="20"/>
      <c r="B102" s="6"/>
      <c r="C102" s="20"/>
    </row>
    <row r="103" spans="1:3" ht="12.75" customHeight="1" x14ac:dyDescent="0.2">
      <c r="A103" s="20"/>
      <c r="B103" s="6"/>
      <c r="C103" s="20"/>
    </row>
    <row r="104" spans="1:3" ht="12.75" customHeight="1" x14ac:dyDescent="0.2">
      <c r="A104" s="20"/>
      <c r="B104" s="6"/>
      <c r="C104" s="20"/>
    </row>
    <row r="105" spans="1:3" ht="12.75" customHeight="1" x14ac:dyDescent="0.2">
      <c r="A105" s="20"/>
      <c r="B105" s="6"/>
      <c r="C105" s="20"/>
    </row>
    <row r="106" spans="1:3" ht="12.75" customHeight="1" x14ac:dyDescent="0.2">
      <c r="A106" s="20"/>
      <c r="B106" s="6"/>
      <c r="C106" s="20"/>
    </row>
    <row r="107" spans="1:3" ht="12.75" customHeight="1" x14ac:dyDescent="0.2">
      <c r="A107" s="20"/>
      <c r="B107" s="6"/>
      <c r="C107" s="20"/>
    </row>
    <row r="108" spans="1:3" ht="12.75" customHeight="1" x14ac:dyDescent="0.2">
      <c r="A108" s="20"/>
      <c r="B108" s="6"/>
      <c r="C108" s="20"/>
    </row>
    <row r="109" spans="1:3" ht="12.75" customHeight="1" x14ac:dyDescent="0.2">
      <c r="A109" s="20"/>
      <c r="B109" s="6"/>
      <c r="C109" s="20"/>
    </row>
    <row r="110" spans="1:3" ht="12.75" customHeight="1" x14ac:dyDescent="0.2">
      <c r="A110" s="20"/>
      <c r="B110" s="6"/>
      <c r="C110" s="20"/>
    </row>
    <row r="111" spans="1:3" ht="12.75" customHeight="1" x14ac:dyDescent="0.2">
      <c r="A111" s="20"/>
      <c r="B111" s="6"/>
      <c r="C111" s="20"/>
    </row>
    <row r="112" spans="1:3" ht="12.75" customHeight="1" x14ac:dyDescent="0.2">
      <c r="A112" s="20"/>
      <c r="B112" s="6"/>
      <c r="C112" s="20"/>
    </row>
    <row r="113" spans="1:3" ht="12.75" customHeight="1" x14ac:dyDescent="0.2">
      <c r="A113" s="20"/>
      <c r="B113" s="6"/>
      <c r="C113" s="20"/>
    </row>
    <row r="114" spans="1:3" ht="12.75" customHeight="1" x14ac:dyDescent="0.2">
      <c r="A114" s="20"/>
      <c r="B114" s="6"/>
      <c r="C114" s="20"/>
    </row>
    <row r="115" spans="1:3" ht="12.75" customHeight="1" x14ac:dyDescent="0.2">
      <c r="A115" s="20"/>
      <c r="B115" s="6"/>
      <c r="C115" s="20"/>
    </row>
    <row r="116" spans="1:3" ht="12.75" customHeight="1" x14ac:dyDescent="0.2">
      <c r="A116" s="20"/>
      <c r="B116" s="6"/>
      <c r="C116" s="20"/>
    </row>
    <row r="117" spans="1:3" ht="12.75" customHeight="1" x14ac:dyDescent="0.2">
      <c r="A117" s="20"/>
      <c r="B117" s="6"/>
      <c r="C117" s="20"/>
    </row>
    <row r="118" spans="1:3" ht="12.75" customHeight="1" x14ac:dyDescent="0.2">
      <c r="A118" s="20"/>
      <c r="B118" s="6"/>
      <c r="C118" s="20"/>
    </row>
    <row r="119" spans="1:3" ht="12.75" customHeight="1" x14ac:dyDescent="0.2">
      <c r="A119" s="20"/>
      <c r="B119" s="6"/>
      <c r="C119" s="20"/>
    </row>
    <row r="120" spans="1:3" ht="12.75" customHeight="1" x14ac:dyDescent="0.2">
      <c r="A120" s="20"/>
      <c r="B120" s="6"/>
      <c r="C120" s="20"/>
    </row>
    <row r="121" spans="1:3" ht="12.75" customHeight="1" x14ac:dyDescent="0.2">
      <c r="A121" s="20"/>
      <c r="B121" s="6"/>
      <c r="C121" s="20"/>
    </row>
    <row r="122" spans="1:3" ht="12.75" customHeight="1" x14ac:dyDescent="0.2">
      <c r="A122" s="20"/>
      <c r="B122" s="6"/>
      <c r="C122" s="20"/>
    </row>
    <row r="123" spans="1:3" ht="12.75" customHeight="1" x14ac:dyDescent="0.2">
      <c r="A123" s="20"/>
      <c r="B123" s="6"/>
      <c r="C123" s="20"/>
    </row>
    <row r="124" spans="1:3" ht="12.75" customHeight="1" x14ac:dyDescent="0.2">
      <c r="A124" s="20"/>
      <c r="B124" s="6"/>
      <c r="C124" s="20"/>
    </row>
    <row r="125" spans="1:3" ht="12.75" customHeight="1" x14ac:dyDescent="0.2">
      <c r="A125" s="20"/>
      <c r="B125" s="6"/>
      <c r="C125" s="20"/>
    </row>
    <row r="126" spans="1:3" ht="12.75" customHeight="1" x14ac:dyDescent="0.2">
      <c r="A126" s="20"/>
      <c r="B126" s="6"/>
      <c r="C126" s="20"/>
    </row>
    <row r="127" spans="1:3" ht="12.75" customHeight="1" x14ac:dyDescent="0.2">
      <c r="A127" s="20"/>
      <c r="B127" s="6"/>
      <c r="C127" s="20"/>
    </row>
    <row r="128" spans="1:3" ht="12.75" customHeight="1" x14ac:dyDescent="0.2">
      <c r="A128" s="20"/>
      <c r="B128" s="6"/>
      <c r="C128" s="20"/>
    </row>
    <row r="129" spans="1:3" ht="12.75" customHeight="1" x14ac:dyDescent="0.2">
      <c r="A129" s="20"/>
      <c r="B129" s="6"/>
      <c r="C129" s="20"/>
    </row>
    <row r="130" spans="1:3" ht="12.75" customHeight="1" x14ac:dyDescent="0.2">
      <c r="A130" s="20"/>
      <c r="B130" s="6"/>
      <c r="C130" s="20"/>
    </row>
    <row r="131" spans="1:3" ht="12.75" customHeight="1" x14ac:dyDescent="0.2">
      <c r="A131" s="20"/>
      <c r="B131" s="6"/>
      <c r="C131" s="20"/>
    </row>
    <row r="132" spans="1:3" ht="12.75" customHeight="1" x14ac:dyDescent="0.2">
      <c r="A132" s="20"/>
      <c r="B132" s="6"/>
      <c r="C132" s="20"/>
    </row>
    <row r="133" spans="1:3" ht="12.75" customHeight="1" x14ac:dyDescent="0.2">
      <c r="A133" s="20"/>
      <c r="B133" s="6"/>
      <c r="C133" s="20"/>
    </row>
    <row r="134" spans="1:3" ht="12.75" customHeight="1" x14ac:dyDescent="0.2">
      <c r="A134" s="20"/>
      <c r="B134" s="6"/>
      <c r="C134" s="20"/>
    </row>
    <row r="135" spans="1:3" ht="12.75" customHeight="1" x14ac:dyDescent="0.2">
      <c r="A135" s="20"/>
      <c r="B135" s="6"/>
      <c r="C135" s="20"/>
    </row>
    <row r="136" spans="1:3" ht="12.75" customHeight="1" x14ac:dyDescent="0.2">
      <c r="A136" s="20"/>
      <c r="B136" s="6"/>
      <c r="C136" s="20"/>
    </row>
    <row r="137" spans="1:3" ht="12.75" customHeight="1" x14ac:dyDescent="0.2">
      <c r="A137" s="20"/>
      <c r="B137" s="6"/>
      <c r="C137" s="20"/>
    </row>
    <row r="138" spans="1:3" ht="12.75" customHeight="1" x14ac:dyDescent="0.2">
      <c r="A138" s="20"/>
      <c r="B138" s="6"/>
      <c r="C138" s="20"/>
    </row>
    <row r="139" spans="1:3" ht="12.75" customHeight="1" x14ac:dyDescent="0.2">
      <c r="A139" s="20"/>
      <c r="B139" s="6"/>
      <c r="C139" s="20"/>
    </row>
    <row r="140" spans="1:3" ht="12.75" customHeight="1" x14ac:dyDescent="0.2">
      <c r="A140" s="20"/>
      <c r="B140" s="6"/>
      <c r="C140" s="20"/>
    </row>
    <row r="141" spans="1:3" ht="12.75" customHeight="1" x14ac:dyDescent="0.2">
      <c r="A141" s="20"/>
      <c r="B141" s="6"/>
      <c r="C141" s="20"/>
    </row>
    <row r="142" spans="1:3" ht="12.75" customHeight="1" x14ac:dyDescent="0.2">
      <c r="A142" s="20"/>
      <c r="B142" s="6"/>
      <c r="C142" s="20"/>
    </row>
    <row r="143" spans="1:3" ht="12.75" customHeight="1" x14ac:dyDescent="0.2">
      <c r="A143" s="20"/>
      <c r="B143" s="6"/>
      <c r="C143" s="20"/>
    </row>
    <row r="144" spans="1:3" ht="12.75" customHeight="1" x14ac:dyDescent="0.2">
      <c r="A144" s="20"/>
      <c r="B144" s="6"/>
      <c r="C144" s="20"/>
    </row>
    <row r="145" spans="1:3" ht="12.75" customHeight="1" x14ac:dyDescent="0.2">
      <c r="A145" s="20"/>
      <c r="B145" s="6"/>
      <c r="C145" s="20"/>
    </row>
    <row r="146" spans="1:3" ht="12.75" customHeight="1" x14ac:dyDescent="0.2">
      <c r="A146" s="20"/>
      <c r="B146" s="6"/>
      <c r="C146" s="20"/>
    </row>
    <row r="147" spans="1:3" ht="12.75" customHeight="1" x14ac:dyDescent="0.2">
      <c r="A147" s="20"/>
      <c r="B147" s="6"/>
      <c r="C147" s="20"/>
    </row>
    <row r="148" spans="1:3" ht="12.75" customHeight="1" x14ac:dyDescent="0.2">
      <c r="A148" s="20"/>
      <c r="B148" s="6"/>
      <c r="C148" s="20"/>
    </row>
    <row r="149" spans="1:3" ht="12.75" customHeight="1" x14ac:dyDescent="0.2">
      <c r="A149" s="20"/>
      <c r="B149" s="6"/>
      <c r="C149" s="20"/>
    </row>
    <row r="150" spans="1:3" ht="12.75" customHeight="1" x14ac:dyDescent="0.2">
      <c r="A150" s="20"/>
      <c r="B150" s="6"/>
      <c r="C150" s="20"/>
    </row>
    <row r="151" spans="1:3" ht="12.75" customHeight="1" x14ac:dyDescent="0.2">
      <c r="A151" s="20"/>
      <c r="B151" s="6"/>
      <c r="C151" s="20"/>
    </row>
    <row r="152" spans="1:3" ht="12.75" customHeight="1" x14ac:dyDescent="0.2">
      <c r="A152" s="20"/>
      <c r="B152" s="6"/>
      <c r="C152" s="20"/>
    </row>
    <row r="153" spans="1:3" ht="12.75" customHeight="1" x14ac:dyDescent="0.2">
      <c r="A153" s="20"/>
      <c r="B153" s="6"/>
      <c r="C153" s="20"/>
    </row>
    <row r="154" spans="1:3" ht="12.75" customHeight="1" x14ac:dyDescent="0.2">
      <c r="A154" s="20"/>
      <c r="B154" s="6"/>
      <c r="C154" s="20"/>
    </row>
    <row r="155" spans="1:3" ht="12.75" customHeight="1" x14ac:dyDescent="0.2">
      <c r="A155" s="20"/>
      <c r="B155" s="6"/>
      <c r="C155" s="20"/>
    </row>
    <row r="156" spans="1:3" ht="12.75" customHeight="1" x14ac:dyDescent="0.2">
      <c r="A156" s="20"/>
      <c r="B156" s="6"/>
      <c r="C156" s="20"/>
    </row>
    <row r="157" spans="1:3" ht="12.75" customHeight="1" x14ac:dyDescent="0.2">
      <c r="A157" s="20"/>
      <c r="B157" s="6"/>
      <c r="C157" s="20"/>
    </row>
    <row r="158" spans="1:3" ht="12.75" customHeight="1" x14ac:dyDescent="0.2">
      <c r="A158" s="20"/>
      <c r="B158" s="6"/>
      <c r="C158" s="20"/>
    </row>
    <row r="159" spans="1:3" ht="12.75" customHeight="1" x14ac:dyDescent="0.2">
      <c r="A159" s="20"/>
      <c r="B159" s="6"/>
      <c r="C159" s="20"/>
    </row>
    <row r="160" spans="1:3" ht="12.75" customHeight="1" x14ac:dyDescent="0.2">
      <c r="A160" s="20"/>
      <c r="B160" s="6"/>
      <c r="C160" s="20"/>
    </row>
    <row r="161" spans="1:3" ht="12.75" customHeight="1" x14ac:dyDescent="0.2">
      <c r="A161" s="20"/>
      <c r="B161" s="6"/>
      <c r="C161" s="20"/>
    </row>
    <row r="162" spans="1:3" ht="12.75" customHeight="1" x14ac:dyDescent="0.2">
      <c r="A162" s="20"/>
      <c r="B162" s="6"/>
      <c r="C162" s="20"/>
    </row>
    <row r="163" spans="1:3" ht="12.75" customHeight="1" x14ac:dyDescent="0.2">
      <c r="A163" s="20"/>
      <c r="B163" s="6"/>
      <c r="C163" s="20"/>
    </row>
    <row r="164" spans="1:3" ht="12.75" customHeight="1" x14ac:dyDescent="0.2">
      <c r="A164" s="20"/>
      <c r="B164" s="6"/>
      <c r="C164" s="20"/>
    </row>
    <row r="165" spans="1:3" ht="12.75" customHeight="1" x14ac:dyDescent="0.2">
      <c r="A165" s="20"/>
      <c r="B165" s="6"/>
      <c r="C165" s="20"/>
    </row>
    <row r="166" spans="1:3" ht="12.75" customHeight="1" x14ac:dyDescent="0.2">
      <c r="A166" s="20"/>
      <c r="B166" s="6"/>
      <c r="C166" s="20"/>
    </row>
    <row r="167" spans="1:3" ht="12.75" customHeight="1" x14ac:dyDescent="0.2">
      <c r="A167" s="20"/>
      <c r="B167" s="6"/>
      <c r="C167" s="20"/>
    </row>
    <row r="168" spans="1:3" ht="12.75" customHeight="1" x14ac:dyDescent="0.2">
      <c r="A168" s="20"/>
      <c r="B168" s="6"/>
      <c r="C168" s="20"/>
    </row>
    <row r="169" spans="1:3" ht="12.75" customHeight="1" x14ac:dyDescent="0.2">
      <c r="A169" s="20"/>
      <c r="B169" s="6"/>
      <c r="C169" s="20"/>
    </row>
    <row r="170" spans="1:3" ht="12.75" customHeight="1" x14ac:dyDescent="0.2">
      <c r="A170" s="20"/>
      <c r="B170" s="6"/>
      <c r="C170" s="20"/>
    </row>
    <row r="171" spans="1:3" ht="12.75" customHeight="1" x14ac:dyDescent="0.2">
      <c r="A171" s="20"/>
      <c r="B171" s="6"/>
      <c r="C171" s="20"/>
    </row>
    <row r="172" spans="1:3" ht="12.75" customHeight="1" x14ac:dyDescent="0.2">
      <c r="A172" s="20"/>
      <c r="B172" s="6"/>
      <c r="C172" s="20"/>
    </row>
    <row r="173" spans="1:3" ht="12.75" customHeight="1" x14ac:dyDescent="0.2">
      <c r="A173" s="20"/>
      <c r="B173" s="6"/>
      <c r="C173" s="20"/>
    </row>
    <row r="174" spans="1:3" ht="12.75" customHeight="1" x14ac:dyDescent="0.2">
      <c r="A174" s="20"/>
      <c r="B174" s="6"/>
      <c r="C174" s="20"/>
    </row>
    <row r="175" spans="1:3" ht="12.75" customHeight="1" x14ac:dyDescent="0.2">
      <c r="A175" s="20"/>
      <c r="B175" s="6"/>
      <c r="C175" s="20"/>
    </row>
    <row r="176" spans="1:3" ht="12.75" customHeight="1" x14ac:dyDescent="0.2">
      <c r="A176" s="20"/>
      <c r="B176" s="6"/>
      <c r="C176" s="20"/>
    </row>
    <row r="177" spans="1:3" ht="12.75" customHeight="1" x14ac:dyDescent="0.2">
      <c r="A177" s="20"/>
      <c r="B177" s="6"/>
      <c r="C177" s="20"/>
    </row>
    <row r="178" spans="1:3" ht="12.75" customHeight="1" x14ac:dyDescent="0.2">
      <c r="A178" s="20"/>
      <c r="B178" s="6"/>
      <c r="C178" s="20"/>
    </row>
    <row r="179" spans="1:3" ht="12.75" customHeight="1" x14ac:dyDescent="0.2">
      <c r="A179" s="20"/>
      <c r="B179" s="6"/>
      <c r="C179" s="20"/>
    </row>
    <row r="180" spans="1:3" ht="12.75" customHeight="1" x14ac:dyDescent="0.2">
      <c r="A180" s="20"/>
      <c r="B180" s="6"/>
      <c r="C180" s="20"/>
    </row>
    <row r="181" spans="1:3" ht="12.75" customHeight="1" x14ac:dyDescent="0.2">
      <c r="A181" s="20"/>
      <c r="B181" s="6"/>
      <c r="C181" s="20"/>
    </row>
    <row r="182" spans="1:3" ht="12.75" customHeight="1" x14ac:dyDescent="0.2">
      <c r="A182" s="20"/>
      <c r="B182" s="6"/>
      <c r="C182" s="20"/>
    </row>
    <row r="183" spans="1:3" ht="12.75" customHeight="1" x14ac:dyDescent="0.2">
      <c r="A183" s="20"/>
      <c r="B183" s="6"/>
      <c r="C183" s="20"/>
    </row>
    <row r="184" spans="1:3" ht="12.75" customHeight="1" x14ac:dyDescent="0.2">
      <c r="A184" s="20"/>
      <c r="B184" s="6"/>
      <c r="C184" s="20"/>
    </row>
    <row r="185" spans="1:3" ht="12.75" customHeight="1" x14ac:dyDescent="0.2">
      <c r="A185" s="20"/>
      <c r="B185" s="6"/>
      <c r="C185" s="20"/>
    </row>
    <row r="186" spans="1:3" ht="12.75" customHeight="1" x14ac:dyDescent="0.2">
      <c r="A186" s="20"/>
      <c r="B186" s="6"/>
      <c r="C186" s="20"/>
    </row>
    <row r="187" spans="1:3" ht="12.75" customHeight="1" x14ac:dyDescent="0.2">
      <c r="A187" s="20"/>
      <c r="B187" s="6"/>
      <c r="C187" s="20"/>
    </row>
    <row r="188" spans="1:3" ht="12.75" customHeight="1" x14ac:dyDescent="0.2">
      <c r="A188" s="20"/>
      <c r="B188" s="6"/>
      <c r="C188" s="20"/>
    </row>
    <row r="189" spans="1:3" ht="12.75" customHeight="1" x14ac:dyDescent="0.2">
      <c r="A189" s="20"/>
      <c r="B189" s="6"/>
      <c r="C189" s="20"/>
    </row>
    <row r="190" spans="1:3" ht="12.75" customHeight="1" x14ac:dyDescent="0.2">
      <c r="A190" s="20"/>
      <c r="B190" s="6"/>
      <c r="C190" s="20"/>
    </row>
    <row r="191" spans="1:3" ht="12.75" customHeight="1" x14ac:dyDescent="0.2">
      <c r="A191" s="20"/>
      <c r="B191" s="6"/>
      <c r="C191" s="20"/>
    </row>
    <row r="192" spans="1:3" ht="12.75" customHeight="1" x14ac:dyDescent="0.2">
      <c r="A192" s="20"/>
      <c r="B192" s="6"/>
      <c r="C192" s="20"/>
    </row>
    <row r="193" spans="1:3" ht="12.75" customHeight="1" x14ac:dyDescent="0.2">
      <c r="A193" s="20"/>
      <c r="B193" s="6"/>
      <c r="C193" s="20"/>
    </row>
    <row r="194" spans="1:3" ht="12.75" customHeight="1" x14ac:dyDescent="0.2">
      <c r="A194" s="20"/>
      <c r="B194" s="6"/>
      <c r="C194" s="20"/>
    </row>
    <row r="195" spans="1:3" ht="12.75" customHeight="1" x14ac:dyDescent="0.2">
      <c r="A195" s="20"/>
      <c r="B195" s="6"/>
      <c r="C195" s="20"/>
    </row>
    <row r="196" spans="1:3" ht="12.75" customHeight="1" x14ac:dyDescent="0.2">
      <c r="A196" s="20"/>
      <c r="B196" s="6"/>
      <c r="C196" s="20"/>
    </row>
    <row r="197" spans="1:3" ht="12.75" customHeight="1" x14ac:dyDescent="0.2">
      <c r="A197" s="20"/>
      <c r="B197" s="6"/>
      <c r="C197" s="20"/>
    </row>
    <row r="198" spans="1:3" ht="12.75" customHeight="1" x14ac:dyDescent="0.2">
      <c r="A198" s="20"/>
      <c r="B198" s="6"/>
      <c r="C198" s="20"/>
    </row>
    <row r="199" spans="1:3" ht="12.75" customHeight="1" x14ac:dyDescent="0.2">
      <c r="A199" s="20"/>
      <c r="B199" s="6"/>
      <c r="C199" s="20"/>
    </row>
    <row r="200" spans="1:3" ht="12.75" customHeight="1" x14ac:dyDescent="0.2">
      <c r="A200" s="20"/>
      <c r="B200" s="6"/>
      <c r="C200" s="20"/>
    </row>
    <row r="201" spans="1:3" ht="12.75" customHeight="1" x14ac:dyDescent="0.2">
      <c r="A201" s="20"/>
      <c r="B201" s="6"/>
      <c r="C201" s="20"/>
    </row>
    <row r="202" spans="1:3" ht="12.75" customHeight="1" x14ac:dyDescent="0.2">
      <c r="A202" s="20"/>
      <c r="B202" s="6"/>
      <c r="C202" s="20"/>
    </row>
    <row r="203" spans="1:3" ht="12.75" customHeight="1" x14ac:dyDescent="0.2">
      <c r="A203" s="20"/>
      <c r="B203" s="6"/>
      <c r="C203" s="20"/>
    </row>
    <row r="204" spans="1:3" ht="12.75" customHeight="1" x14ac:dyDescent="0.2">
      <c r="A204" s="20"/>
      <c r="B204" s="6"/>
      <c r="C204" s="20"/>
    </row>
    <row r="205" spans="1:3" ht="12.75" customHeight="1" x14ac:dyDescent="0.2">
      <c r="A205" s="20"/>
      <c r="B205" s="6"/>
      <c r="C205" s="20"/>
    </row>
    <row r="206" spans="1:3" ht="12.75" customHeight="1" x14ac:dyDescent="0.2">
      <c r="A206" s="20"/>
      <c r="B206" s="6"/>
      <c r="C206" s="20"/>
    </row>
    <row r="207" spans="1:3" ht="12.75" customHeight="1" x14ac:dyDescent="0.2">
      <c r="A207" s="20"/>
      <c r="B207" s="6"/>
      <c r="C207" s="20"/>
    </row>
    <row r="208" spans="1:3" ht="12.75" customHeight="1" x14ac:dyDescent="0.2">
      <c r="A208" s="20"/>
      <c r="B208" s="6"/>
      <c r="C208" s="20"/>
    </row>
    <row r="209" spans="1:3" ht="12.75" customHeight="1" x14ac:dyDescent="0.2">
      <c r="A209" s="20"/>
      <c r="B209" s="6"/>
      <c r="C209" s="20"/>
    </row>
    <row r="210" spans="1:3" ht="12.75" customHeight="1" x14ac:dyDescent="0.2">
      <c r="A210" s="20"/>
      <c r="B210" s="6"/>
      <c r="C210" s="20"/>
    </row>
    <row r="211" spans="1:3" ht="12.75" customHeight="1" x14ac:dyDescent="0.2">
      <c r="A211" s="20"/>
      <c r="B211" s="6"/>
      <c r="C211" s="20"/>
    </row>
    <row r="212" spans="1:3" ht="12.75" customHeight="1" x14ac:dyDescent="0.2">
      <c r="A212" s="20"/>
      <c r="B212" s="6"/>
      <c r="C212" s="20"/>
    </row>
    <row r="213" spans="1:3" ht="12.75" customHeight="1" x14ac:dyDescent="0.2">
      <c r="A213" s="20"/>
      <c r="B213" s="6"/>
      <c r="C213" s="20"/>
    </row>
    <row r="214" spans="1:3" ht="12.75" customHeight="1" x14ac:dyDescent="0.2">
      <c r="A214" s="20"/>
      <c r="B214" s="6"/>
      <c r="C214" s="20"/>
    </row>
    <row r="215" spans="1:3" ht="12.75" customHeight="1" x14ac:dyDescent="0.2">
      <c r="A215" s="20"/>
      <c r="B215" s="6"/>
      <c r="C215" s="20"/>
    </row>
    <row r="216" spans="1:3" ht="12.75" customHeight="1" x14ac:dyDescent="0.2">
      <c r="A216" s="20"/>
      <c r="B216" s="6"/>
      <c r="C216" s="20"/>
    </row>
    <row r="217" spans="1:3" ht="12.75" customHeight="1" x14ac:dyDescent="0.2">
      <c r="A217" s="20"/>
      <c r="B217" s="6"/>
      <c r="C217" s="20"/>
    </row>
    <row r="218" spans="1:3" ht="12.75" customHeight="1" x14ac:dyDescent="0.2">
      <c r="A218" s="20"/>
      <c r="B218" s="6"/>
      <c r="C218" s="20"/>
    </row>
    <row r="219" spans="1:3" ht="12.75" customHeight="1" x14ac:dyDescent="0.2">
      <c r="A219" s="20"/>
      <c r="B219" s="6"/>
      <c r="C219" s="20"/>
    </row>
    <row r="220" spans="1:3" ht="12.75" customHeight="1" x14ac:dyDescent="0.2">
      <c r="A220" s="20"/>
      <c r="B220" s="6"/>
      <c r="C220" s="20"/>
    </row>
    <row r="221" spans="1:3" ht="12.75" customHeight="1" x14ac:dyDescent="0.2">
      <c r="A221" s="20"/>
      <c r="B221" s="6"/>
      <c r="C221" s="20"/>
    </row>
    <row r="222" spans="1:3" ht="12.75" customHeight="1" x14ac:dyDescent="0.2">
      <c r="A222" s="20"/>
      <c r="B222" s="6"/>
      <c r="C222" s="20"/>
    </row>
    <row r="223" spans="1:3" ht="12.75" customHeight="1" x14ac:dyDescent="0.2">
      <c r="A223" s="20"/>
      <c r="B223" s="6"/>
      <c r="C223" s="20"/>
    </row>
    <row r="224" spans="1:3" ht="12.75" customHeight="1" x14ac:dyDescent="0.2">
      <c r="A224" s="20"/>
      <c r="B224" s="6"/>
      <c r="C224" s="20"/>
    </row>
    <row r="225" spans="1:3" ht="12.75" customHeight="1" x14ac:dyDescent="0.2">
      <c r="A225" s="20"/>
      <c r="B225" s="6"/>
      <c r="C225" s="20"/>
    </row>
    <row r="226" spans="1:3" ht="12.75" customHeight="1" x14ac:dyDescent="0.2">
      <c r="A226" s="20"/>
      <c r="B226" s="6"/>
      <c r="C226" s="20"/>
    </row>
    <row r="227" spans="1:3" ht="12.75" customHeight="1" x14ac:dyDescent="0.2">
      <c r="A227" s="20"/>
      <c r="B227" s="6"/>
      <c r="C227" s="20"/>
    </row>
    <row r="228" spans="1:3" ht="12.75" customHeight="1" x14ac:dyDescent="0.2">
      <c r="A228" s="20"/>
      <c r="B228" s="6"/>
      <c r="C228" s="20"/>
    </row>
    <row r="229" spans="1:3" ht="12.75" customHeight="1" x14ac:dyDescent="0.2">
      <c r="A229" s="20"/>
      <c r="B229" s="6"/>
      <c r="C229" s="20"/>
    </row>
    <row r="230" spans="1:3" ht="12.75" customHeight="1" x14ac:dyDescent="0.2">
      <c r="A230" s="20"/>
      <c r="B230" s="6"/>
      <c r="C230" s="20"/>
    </row>
    <row r="231" spans="1:3" ht="12.75" customHeight="1" x14ac:dyDescent="0.2">
      <c r="A231" s="20"/>
      <c r="B231" s="6"/>
      <c r="C231" s="20"/>
    </row>
    <row r="232" spans="1:3" ht="12.75" customHeight="1" x14ac:dyDescent="0.2">
      <c r="A232" s="20"/>
      <c r="B232" s="6"/>
      <c r="C232" s="20"/>
    </row>
    <row r="233" spans="1:3" ht="12.75" customHeight="1" x14ac:dyDescent="0.2">
      <c r="A233" s="20"/>
      <c r="B233" s="6"/>
      <c r="C233" s="20"/>
    </row>
    <row r="234" spans="1:3" ht="12.75" customHeight="1" x14ac:dyDescent="0.2">
      <c r="A234" s="20"/>
      <c r="B234" s="6"/>
      <c r="C234" s="20"/>
    </row>
    <row r="235" spans="1:3" ht="12.75" customHeight="1" x14ac:dyDescent="0.2">
      <c r="A235" s="20"/>
      <c r="B235" s="6"/>
      <c r="C235" s="20"/>
    </row>
    <row r="236" spans="1:3" ht="12.75" customHeight="1" x14ac:dyDescent="0.2">
      <c r="A236" s="20"/>
      <c r="B236" s="6"/>
      <c r="C236" s="20"/>
    </row>
    <row r="237" spans="1:3" ht="12.75" customHeight="1" x14ac:dyDescent="0.2">
      <c r="A237" s="20"/>
      <c r="B237" s="6"/>
      <c r="C237" s="20"/>
    </row>
    <row r="238" spans="1:3" ht="12.75" customHeight="1" x14ac:dyDescent="0.2">
      <c r="A238" s="20"/>
      <c r="B238" s="6"/>
      <c r="C238" s="20"/>
    </row>
    <row r="239" spans="1:3" ht="12.75" customHeight="1" x14ac:dyDescent="0.2">
      <c r="A239" s="20"/>
      <c r="B239" s="6"/>
      <c r="C239" s="20"/>
    </row>
    <row r="240" spans="1:3" ht="12.75" customHeight="1" x14ac:dyDescent="0.2">
      <c r="A240" s="20"/>
      <c r="B240" s="6"/>
      <c r="C240" s="20"/>
    </row>
    <row r="241" spans="1:3" ht="12.75" customHeight="1" x14ac:dyDescent="0.2">
      <c r="A241" s="20"/>
      <c r="B241" s="6"/>
      <c r="C241" s="20"/>
    </row>
    <row r="242" spans="1:3" ht="12.75" customHeight="1" x14ac:dyDescent="0.2">
      <c r="A242" s="20"/>
      <c r="B242" s="6"/>
      <c r="C242" s="20"/>
    </row>
    <row r="243" spans="1:3" ht="12.75" customHeight="1" x14ac:dyDescent="0.2">
      <c r="A243" s="20"/>
      <c r="B243" s="6"/>
      <c r="C243" s="20"/>
    </row>
    <row r="244" spans="1:3" ht="12.75" customHeight="1" x14ac:dyDescent="0.2">
      <c r="A244" s="20"/>
      <c r="B244" s="6"/>
      <c r="C244" s="20"/>
    </row>
    <row r="245" spans="1:3" ht="12.75" customHeight="1" x14ac:dyDescent="0.2">
      <c r="A245" s="20"/>
      <c r="B245" s="6"/>
      <c r="C245" s="20"/>
    </row>
    <row r="246" spans="1:3" ht="12.75" customHeight="1" x14ac:dyDescent="0.2">
      <c r="A246" s="20"/>
      <c r="B246" s="6"/>
      <c r="C246" s="20"/>
    </row>
    <row r="247" spans="1:3" ht="12.75" customHeight="1" x14ac:dyDescent="0.2">
      <c r="A247" s="20"/>
      <c r="B247" s="6"/>
      <c r="C247" s="20"/>
    </row>
    <row r="248" spans="1:3" ht="12.75" customHeight="1" x14ac:dyDescent="0.2">
      <c r="A248" s="20"/>
      <c r="B248" s="6"/>
      <c r="C248" s="20"/>
    </row>
    <row r="249" spans="1:3" ht="12.75" customHeight="1" x14ac:dyDescent="0.2">
      <c r="A249" s="20"/>
      <c r="B249" s="6"/>
      <c r="C249" s="20"/>
    </row>
    <row r="250" spans="1:3" ht="12.75" customHeight="1" x14ac:dyDescent="0.2">
      <c r="A250" s="20"/>
      <c r="B250" s="6"/>
      <c r="C250" s="20"/>
    </row>
    <row r="251" spans="1:3" ht="12.75" customHeight="1" x14ac:dyDescent="0.2">
      <c r="A251" s="20"/>
      <c r="B251" s="6"/>
      <c r="C251" s="20"/>
    </row>
    <row r="252" spans="1:3" ht="12.75" customHeight="1" x14ac:dyDescent="0.2">
      <c r="A252" s="20"/>
      <c r="B252" s="6"/>
      <c r="C252" s="20"/>
    </row>
    <row r="253" spans="1:3" ht="12.75" customHeight="1" x14ac:dyDescent="0.2">
      <c r="A253" s="20"/>
      <c r="B253" s="6"/>
      <c r="C253" s="20"/>
    </row>
    <row r="254" spans="1:3" ht="12.75" customHeight="1" x14ac:dyDescent="0.2">
      <c r="A254" s="20"/>
      <c r="B254" s="6"/>
      <c r="C254" s="20"/>
    </row>
    <row r="255" spans="1:3" ht="12.75" customHeight="1" x14ac:dyDescent="0.2">
      <c r="A255" s="20"/>
      <c r="B255" s="6"/>
      <c r="C255" s="20"/>
    </row>
    <row r="256" spans="1:3" ht="12.75" customHeight="1" x14ac:dyDescent="0.2">
      <c r="A256" s="20"/>
      <c r="B256" s="6"/>
      <c r="C256" s="20"/>
    </row>
    <row r="257" spans="1:3" ht="12.75" customHeight="1" x14ac:dyDescent="0.2">
      <c r="A257" s="20"/>
      <c r="B257" s="6"/>
      <c r="C257" s="20"/>
    </row>
    <row r="258" spans="1:3" ht="12.75" customHeight="1" x14ac:dyDescent="0.2">
      <c r="A258" s="20"/>
      <c r="B258" s="6"/>
      <c r="C258" s="20"/>
    </row>
    <row r="259" spans="1:3" ht="12.75" customHeight="1" x14ac:dyDescent="0.2">
      <c r="A259" s="20"/>
      <c r="B259" s="6"/>
      <c r="C259" s="20"/>
    </row>
    <row r="260" spans="1:3" ht="12.75" customHeight="1" x14ac:dyDescent="0.2">
      <c r="A260" s="20"/>
      <c r="B260" s="6"/>
      <c r="C260" s="20"/>
    </row>
    <row r="261" spans="1:3" ht="12.75" customHeight="1" x14ac:dyDescent="0.2">
      <c r="A261" s="20"/>
      <c r="B261" s="6"/>
      <c r="C261" s="20"/>
    </row>
    <row r="262" spans="1:3" ht="12.75" customHeight="1" x14ac:dyDescent="0.2">
      <c r="A262" s="20"/>
      <c r="B262" s="6"/>
      <c r="C262" s="20"/>
    </row>
    <row r="263" spans="1:3" ht="12.75" customHeight="1" x14ac:dyDescent="0.2">
      <c r="A263" s="20"/>
      <c r="B263" s="6"/>
      <c r="C263" s="20"/>
    </row>
    <row r="264" spans="1:3" ht="12.75" customHeight="1" x14ac:dyDescent="0.2">
      <c r="A264" s="20"/>
      <c r="B264" s="6"/>
      <c r="C264" s="20"/>
    </row>
    <row r="265" spans="1:3" ht="12.75" customHeight="1" x14ac:dyDescent="0.2">
      <c r="A265" s="20"/>
      <c r="B265" s="6"/>
      <c r="C265" s="20"/>
    </row>
    <row r="266" spans="1:3" ht="12.75" customHeight="1" x14ac:dyDescent="0.2">
      <c r="A266" s="20"/>
      <c r="B266" s="6"/>
      <c r="C266" s="20"/>
    </row>
    <row r="267" spans="1:3" ht="12.75" customHeight="1" x14ac:dyDescent="0.2">
      <c r="A267" s="20"/>
      <c r="B267" s="6"/>
      <c r="C267" s="20"/>
    </row>
    <row r="268" spans="1:3" ht="12.75" customHeight="1" x14ac:dyDescent="0.2">
      <c r="A268" s="20"/>
      <c r="B268" s="6"/>
      <c r="C268" s="20"/>
    </row>
    <row r="269" spans="1:3" ht="12.75" customHeight="1" x14ac:dyDescent="0.2">
      <c r="A269" s="20"/>
      <c r="B269" s="6"/>
      <c r="C269" s="20"/>
    </row>
    <row r="270" spans="1:3" ht="12.75" customHeight="1" x14ac:dyDescent="0.2">
      <c r="A270" s="20"/>
      <c r="B270" s="6"/>
      <c r="C270" s="20"/>
    </row>
    <row r="271" spans="1:3" ht="12.75" customHeight="1" x14ac:dyDescent="0.2">
      <c r="A271" s="20"/>
      <c r="B271" s="6"/>
      <c r="C271" s="20"/>
    </row>
    <row r="272" spans="1:3" ht="12.75" customHeight="1" x14ac:dyDescent="0.2">
      <c r="A272" s="20"/>
      <c r="B272" s="6"/>
      <c r="C272" s="20"/>
    </row>
    <row r="273" spans="1:3" ht="12.75" customHeight="1" x14ac:dyDescent="0.2">
      <c r="A273" s="20"/>
      <c r="B273" s="6"/>
      <c r="C273" s="20"/>
    </row>
    <row r="274" spans="1:3" ht="12.75" customHeight="1" x14ac:dyDescent="0.2">
      <c r="A274" s="20"/>
      <c r="B274" s="6"/>
      <c r="C274" s="20"/>
    </row>
    <row r="275" spans="1:3" ht="12.75" customHeight="1" x14ac:dyDescent="0.2">
      <c r="A275" s="20"/>
      <c r="B275" s="6"/>
      <c r="C275" s="20"/>
    </row>
    <row r="276" spans="1:3" ht="12.75" customHeight="1" x14ac:dyDescent="0.2">
      <c r="A276" s="20"/>
      <c r="B276" s="6"/>
      <c r="C276" s="20"/>
    </row>
    <row r="277" spans="1:3" ht="12.75" customHeight="1" x14ac:dyDescent="0.2">
      <c r="A277" s="20"/>
      <c r="B277" s="6"/>
      <c r="C277" s="20"/>
    </row>
    <row r="278" spans="1:3" ht="12.75" customHeight="1" x14ac:dyDescent="0.2">
      <c r="A278" s="20"/>
      <c r="B278" s="6"/>
      <c r="C278" s="20"/>
    </row>
    <row r="279" spans="1:3" ht="12.75" customHeight="1" x14ac:dyDescent="0.2">
      <c r="A279" s="20"/>
      <c r="B279" s="6"/>
      <c r="C279" s="20"/>
    </row>
    <row r="280" spans="1:3" ht="12.75" customHeight="1" x14ac:dyDescent="0.2">
      <c r="A280" s="20"/>
      <c r="B280" s="6"/>
      <c r="C280" s="20"/>
    </row>
    <row r="281" spans="1:3" ht="12.75" customHeight="1" x14ac:dyDescent="0.2">
      <c r="A281" s="20"/>
      <c r="B281" s="6"/>
      <c r="C281" s="20"/>
    </row>
    <row r="282" spans="1:3" ht="12.75" customHeight="1" x14ac:dyDescent="0.2">
      <c r="A282" s="20"/>
      <c r="B282" s="6"/>
      <c r="C282" s="20"/>
    </row>
    <row r="283" spans="1:3" ht="12.75" customHeight="1" x14ac:dyDescent="0.2">
      <c r="A283" s="20"/>
      <c r="B283" s="6"/>
      <c r="C283" s="20"/>
    </row>
    <row r="284" spans="1:3" ht="12.75" customHeight="1" x14ac:dyDescent="0.2">
      <c r="A284" s="20"/>
      <c r="B284" s="6"/>
      <c r="C284" s="20"/>
    </row>
    <row r="285" spans="1:3" ht="12.75" customHeight="1" x14ac:dyDescent="0.2">
      <c r="A285" s="20"/>
      <c r="B285" s="6"/>
      <c r="C285" s="20"/>
    </row>
    <row r="286" spans="1:3" ht="12.75" customHeight="1" x14ac:dyDescent="0.2">
      <c r="A286" s="20"/>
      <c r="B286" s="6"/>
      <c r="C286" s="20"/>
    </row>
    <row r="287" spans="1:3" ht="12.75" customHeight="1" x14ac:dyDescent="0.2">
      <c r="A287" s="20"/>
      <c r="B287" s="6"/>
      <c r="C287" s="20"/>
    </row>
    <row r="288" spans="1:3" ht="12.75" customHeight="1" x14ac:dyDescent="0.2">
      <c r="A288" s="20"/>
      <c r="B288" s="6"/>
      <c r="C288" s="20"/>
    </row>
    <row r="289" spans="1:3" ht="12.75" customHeight="1" x14ac:dyDescent="0.2">
      <c r="A289" s="20"/>
      <c r="B289" s="6"/>
      <c r="C289" s="20"/>
    </row>
    <row r="290" spans="1:3" ht="12.75" customHeight="1" x14ac:dyDescent="0.2">
      <c r="A290" s="20"/>
      <c r="B290" s="6"/>
      <c r="C290" s="20"/>
    </row>
    <row r="291" spans="1:3" ht="12.75" customHeight="1" x14ac:dyDescent="0.2">
      <c r="A291" s="20"/>
      <c r="B291" s="6"/>
      <c r="C291" s="20"/>
    </row>
    <row r="292" spans="1:3" ht="12.75" customHeight="1" x14ac:dyDescent="0.2">
      <c r="A292" s="20"/>
      <c r="B292" s="6"/>
      <c r="C292" s="20"/>
    </row>
    <row r="293" spans="1:3" ht="12.75" customHeight="1" x14ac:dyDescent="0.2">
      <c r="A293" s="20"/>
      <c r="B293" s="6"/>
      <c r="C293" s="20"/>
    </row>
    <row r="294" spans="1:3" ht="12.75" customHeight="1" x14ac:dyDescent="0.2">
      <c r="A294" s="20"/>
      <c r="B294" s="6"/>
      <c r="C294" s="20"/>
    </row>
    <row r="295" spans="1:3" ht="12.75" customHeight="1" x14ac:dyDescent="0.2">
      <c r="A295" s="20"/>
      <c r="B295" s="6"/>
      <c r="C295" s="20"/>
    </row>
    <row r="296" spans="1:3" ht="12.75" customHeight="1" x14ac:dyDescent="0.2">
      <c r="A296" s="20"/>
      <c r="B296" s="6"/>
      <c r="C296" s="20"/>
    </row>
    <row r="297" spans="1:3" ht="12.75" customHeight="1" x14ac:dyDescent="0.2">
      <c r="A297" s="20"/>
      <c r="B297" s="6"/>
      <c r="C297" s="20"/>
    </row>
    <row r="298" spans="1:3" ht="12.75" customHeight="1" x14ac:dyDescent="0.2">
      <c r="A298" s="20"/>
      <c r="B298" s="6"/>
      <c r="C298" s="20"/>
    </row>
    <row r="299" spans="1:3" ht="12.75" customHeight="1" x14ac:dyDescent="0.2">
      <c r="A299" s="20"/>
      <c r="B299" s="6"/>
      <c r="C299" s="20"/>
    </row>
    <row r="300" spans="1:3" ht="12.75" customHeight="1" x14ac:dyDescent="0.2">
      <c r="A300" s="20"/>
      <c r="B300" s="6"/>
      <c r="C300" s="20"/>
    </row>
    <row r="301" spans="1:3" ht="12.75" customHeight="1" x14ac:dyDescent="0.2">
      <c r="A301" s="20"/>
      <c r="B301" s="6"/>
      <c r="C301" s="20"/>
    </row>
    <row r="302" spans="1:3" ht="12.75" customHeight="1" x14ac:dyDescent="0.2">
      <c r="A302" s="20"/>
      <c r="B302" s="6"/>
      <c r="C302" s="20"/>
    </row>
    <row r="303" spans="1:3" ht="12.75" customHeight="1" x14ac:dyDescent="0.2">
      <c r="A303" s="20"/>
      <c r="B303" s="6"/>
      <c r="C303" s="20"/>
    </row>
    <row r="304" spans="1:3" ht="12.75" customHeight="1" x14ac:dyDescent="0.2">
      <c r="A304" s="20"/>
      <c r="B304" s="6"/>
      <c r="C304" s="20"/>
    </row>
    <row r="305" spans="1:3" ht="12.75" customHeight="1" x14ac:dyDescent="0.2">
      <c r="A305" s="20"/>
      <c r="B305" s="6"/>
      <c r="C305" s="20"/>
    </row>
    <row r="306" spans="1:3" ht="12.75" customHeight="1" x14ac:dyDescent="0.2">
      <c r="A306" s="20"/>
      <c r="B306" s="6"/>
      <c r="C306" s="20"/>
    </row>
    <row r="307" spans="1:3" ht="12.75" customHeight="1" x14ac:dyDescent="0.2">
      <c r="A307" s="20"/>
      <c r="B307" s="6"/>
      <c r="C307" s="20"/>
    </row>
    <row r="308" spans="1:3" ht="12.75" customHeight="1" x14ac:dyDescent="0.2">
      <c r="A308" s="20"/>
      <c r="B308" s="6"/>
      <c r="C308" s="20"/>
    </row>
    <row r="309" spans="1:3" ht="12.75" customHeight="1" x14ac:dyDescent="0.2">
      <c r="A309" s="20"/>
      <c r="B309" s="6"/>
      <c r="C309" s="20"/>
    </row>
    <row r="310" spans="1:3" ht="12.75" customHeight="1" x14ac:dyDescent="0.2">
      <c r="A310" s="20"/>
      <c r="B310" s="6"/>
      <c r="C310" s="20"/>
    </row>
    <row r="311" spans="1:3" ht="12.75" customHeight="1" x14ac:dyDescent="0.2">
      <c r="A311" s="20"/>
      <c r="B311" s="6"/>
      <c r="C311" s="20"/>
    </row>
    <row r="312" spans="1:3" ht="12.75" customHeight="1" x14ac:dyDescent="0.2">
      <c r="A312" s="20"/>
      <c r="B312" s="6"/>
      <c r="C312" s="20"/>
    </row>
    <row r="313" spans="1:3" ht="12.75" customHeight="1" x14ac:dyDescent="0.2">
      <c r="A313" s="20"/>
      <c r="B313" s="6"/>
      <c r="C313" s="20"/>
    </row>
    <row r="314" spans="1:3" ht="12.75" customHeight="1" x14ac:dyDescent="0.2">
      <c r="A314" s="20"/>
      <c r="B314" s="6"/>
      <c r="C314" s="20"/>
    </row>
    <row r="315" spans="1:3" ht="12.75" customHeight="1" x14ac:dyDescent="0.2">
      <c r="A315" s="20"/>
      <c r="B315" s="6"/>
      <c r="C315" s="20"/>
    </row>
    <row r="316" spans="1:3" ht="12.75" customHeight="1" x14ac:dyDescent="0.2">
      <c r="A316" s="20"/>
      <c r="B316" s="6"/>
      <c r="C316" s="20"/>
    </row>
    <row r="317" spans="1:3" ht="12.75" customHeight="1" x14ac:dyDescent="0.2">
      <c r="A317" s="20"/>
      <c r="B317" s="6"/>
      <c r="C317" s="20"/>
    </row>
    <row r="318" spans="1:3" ht="12.75" customHeight="1" x14ac:dyDescent="0.2">
      <c r="A318" s="20"/>
      <c r="B318" s="6"/>
      <c r="C318" s="20"/>
    </row>
    <row r="319" spans="1:3" ht="12.75" customHeight="1" x14ac:dyDescent="0.2">
      <c r="A319" s="20"/>
      <c r="B319" s="6"/>
      <c r="C319" s="20"/>
    </row>
    <row r="320" spans="1:3" ht="12.75" customHeight="1" x14ac:dyDescent="0.2">
      <c r="A320" s="20"/>
      <c r="B320" s="6"/>
      <c r="C320" s="20"/>
    </row>
    <row r="321" spans="1:3" ht="12.75" customHeight="1" x14ac:dyDescent="0.2">
      <c r="A321" s="20"/>
      <c r="B321" s="6"/>
      <c r="C321" s="20"/>
    </row>
    <row r="322" spans="1:3" ht="12.75" customHeight="1" x14ac:dyDescent="0.2">
      <c r="A322" s="20"/>
      <c r="B322" s="6"/>
      <c r="C322" s="20"/>
    </row>
    <row r="323" spans="1:3" ht="12.75" customHeight="1" x14ac:dyDescent="0.2">
      <c r="A323" s="20"/>
      <c r="B323" s="6"/>
      <c r="C323" s="20"/>
    </row>
    <row r="324" spans="1:3" ht="12.75" customHeight="1" x14ac:dyDescent="0.2">
      <c r="A324" s="20"/>
      <c r="B324" s="6"/>
      <c r="C324" s="20"/>
    </row>
    <row r="325" spans="1:3" ht="12.75" customHeight="1" x14ac:dyDescent="0.2">
      <c r="A325" s="20"/>
      <c r="B325" s="6"/>
      <c r="C325" s="20"/>
    </row>
    <row r="326" spans="1:3" ht="12.75" customHeight="1" x14ac:dyDescent="0.2">
      <c r="A326" s="20"/>
      <c r="B326" s="6"/>
      <c r="C326" s="20"/>
    </row>
    <row r="327" spans="1:3" ht="12.75" customHeight="1" x14ac:dyDescent="0.2">
      <c r="A327" s="20"/>
      <c r="B327" s="6"/>
      <c r="C327" s="20"/>
    </row>
    <row r="328" spans="1:3" ht="12.75" customHeight="1" x14ac:dyDescent="0.2">
      <c r="A328" s="20"/>
      <c r="B328" s="6"/>
      <c r="C328" s="20"/>
    </row>
    <row r="329" spans="1:3" ht="12.75" customHeight="1" x14ac:dyDescent="0.2">
      <c r="A329" s="20"/>
      <c r="B329" s="6"/>
      <c r="C329" s="20"/>
    </row>
    <row r="330" spans="1:3" ht="12.75" customHeight="1" x14ac:dyDescent="0.2">
      <c r="A330" s="20"/>
      <c r="B330" s="6"/>
      <c r="C330" s="20"/>
    </row>
    <row r="331" spans="1:3" ht="12.75" customHeight="1" x14ac:dyDescent="0.2">
      <c r="A331" s="20"/>
      <c r="B331" s="6"/>
      <c r="C331" s="20"/>
    </row>
    <row r="332" spans="1:3" ht="12.75" customHeight="1" x14ac:dyDescent="0.2">
      <c r="A332" s="20"/>
      <c r="B332" s="6"/>
      <c r="C332" s="20"/>
    </row>
    <row r="333" spans="1:3" ht="12.75" customHeight="1" x14ac:dyDescent="0.2">
      <c r="A333" s="20"/>
      <c r="B333" s="6"/>
      <c r="C333" s="20"/>
    </row>
    <row r="334" spans="1:3" ht="12.75" customHeight="1" x14ac:dyDescent="0.2">
      <c r="A334" s="20"/>
      <c r="B334" s="6"/>
      <c r="C334" s="20"/>
    </row>
    <row r="335" spans="1:3" ht="12.75" customHeight="1" x14ac:dyDescent="0.2">
      <c r="A335" s="20"/>
      <c r="B335" s="6"/>
      <c r="C335" s="20"/>
    </row>
    <row r="336" spans="1:3" ht="12.75" customHeight="1" x14ac:dyDescent="0.2">
      <c r="A336" s="20"/>
      <c r="B336" s="6"/>
      <c r="C336" s="20"/>
    </row>
    <row r="337" spans="1:3" ht="12.75" customHeight="1" x14ac:dyDescent="0.2">
      <c r="A337" s="20"/>
      <c r="B337" s="6"/>
      <c r="C337" s="20"/>
    </row>
    <row r="338" spans="1:3" ht="12.75" customHeight="1" x14ac:dyDescent="0.2">
      <c r="A338" s="20"/>
      <c r="B338" s="6"/>
      <c r="C338" s="20"/>
    </row>
    <row r="339" spans="1:3" ht="12.75" customHeight="1" x14ac:dyDescent="0.2">
      <c r="A339" s="20"/>
      <c r="B339" s="6"/>
      <c r="C339" s="20"/>
    </row>
    <row r="340" spans="1:3" ht="12.75" customHeight="1" x14ac:dyDescent="0.2">
      <c r="A340" s="20"/>
      <c r="B340" s="6"/>
      <c r="C340" s="20"/>
    </row>
    <row r="341" spans="1:3" ht="12.75" customHeight="1" x14ac:dyDescent="0.2">
      <c r="A341" s="20"/>
      <c r="B341" s="6"/>
      <c r="C341" s="20"/>
    </row>
    <row r="342" spans="1:3" ht="12.75" customHeight="1" x14ac:dyDescent="0.2">
      <c r="A342" s="20"/>
      <c r="B342" s="6"/>
      <c r="C342" s="20"/>
    </row>
    <row r="343" spans="1:3" ht="12.75" customHeight="1" x14ac:dyDescent="0.2">
      <c r="A343" s="20"/>
      <c r="B343" s="6"/>
      <c r="C343" s="20"/>
    </row>
    <row r="344" spans="1:3" ht="12.75" customHeight="1" x14ac:dyDescent="0.2">
      <c r="A344" s="20"/>
      <c r="B344" s="6"/>
      <c r="C344" s="20"/>
    </row>
    <row r="345" spans="1:3" ht="12.75" customHeight="1" x14ac:dyDescent="0.2">
      <c r="A345" s="20"/>
      <c r="B345" s="6"/>
      <c r="C345" s="20"/>
    </row>
    <row r="346" spans="1:3" ht="12.75" customHeight="1" x14ac:dyDescent="0.2">
      <c r="A346" s="20"/>
      <c r="B346" s="6"/>
      <c r="C346" s="20"/>
    </row>
    <row r="347" spans="1:3" ht="12.75" customHeight="1" x14ac:dyDescent="0.2">
      <c r="A347" s="20"/>
      <c r="B347" s="6"/>
      <c r="C347" s="20"/>
    </row>
    <row r="348" spans="1:3" ht="12.75" customHeight="1" x14ac:dyDescent="0.2">
      <c r="A348" s="20"/>
      <c r="B348" s="6"/>
      <c r="C348" s="20"/>
    </row>
    <row r="349" spans="1:3" ht="12.75" customHeight="1" x14ac:dyDescent="0.2">
      <c r="A349" s="20"/>
      <c r="B349" s="6"/>
      <c r="C349" s="20"/>
    </row>
    <row r="350" spans="1:3" ht="12.75" customHeight="1" x14ac:dyDescent="0.2">
      <c r="A350" s="20"/>
      <c r="B350" s="6"/>
      <c r="C350" s="20"/>
    </row>
    <row r="351" spans="1:3" ht="12.75" customHeight="1" x14ac:dyDescent="0.2">
      <c r="A351" s="20"/>
      <c r="B351" s="6"/>
      <c r="C351" s="20"/>
    </row>
    <row r="352" spans="1:3" ht="12.75" customHeight="1" x14ac:dyDescent="0.2">
      <c r="A352" s="20"/>
      <c r="B352" s="6"/>
      <c r="C352" s="20"/>
    </row>
    <row r="353" spans="1:3" ht="12.75" customHeight="1" x14ac:dyDescent="0.2">
      <c r="A353" s="20"/>
      <c r="B353" s="6"/>
      <c r="C353" s="20"/>
    </row>
    <row r="354" spans="1:3" ht="12.75" customHeight="1" x14ac:dyDescent="0.2">
      <c r="A354" s="20"/>
      <c r="B354" s="6"/>
      <c r="C354" s="20"/>
    </row>
    <row r="355" spans="1:3" ht="12.75" customHeight="1" x14ac:dyDescent="0.2">
      <c r="A355" s="20"/>
      <c r="B355" s="6"/>
      <c r="C355" s="20"/>
    </row>
    <row r="356" spans="1:3" ht="12.75" customHeight="1" x14ac:dyDescent="0.2">
      <c r="A356" s="20"/>
      <c r="B356" s="6"/>
      <c r="C356" s="20"/>
    </row>
    <row r="357" spans="1:3" ht="12.75" customHeight="1" x14ac:dyDescent="0.2">
      <c r="A357" s="20"/>
      <c r="B357" s="6"/>
      <c r="C357" s="20"/>
    </row>
    <row r="358" spans="1:3" ht="12.75" customHeight="1" x14ac:dyDescent="0.2">
      <c r="A358" s="20"/>
      <c r="B358" s="6"/>
      <c r="C358" s="20"/>
    </row>
    <row r="359" spans="1:3" ht="12.75" customHeight="1" x14ac:dyDescent="0.2">
      <c r="A359" s="20"/>
      <c r="B359" s="6"/>
      <c r="C359" s="20"/>
    </row>
    <row r="360" spans="1:3" ht="12.75" customHeight="1" x14ac:dyDescent="0.2">
      <c r="A360" s="20"/>
      <c r="B360" s="6"/>
      <c r="C360" s="20"/>
    </row>
    <row r="361" spans="1:3" ht="12.75" customHeight="1" x14ac:dyDescent="0.2">
      <c r="A361" s="20"/>
      <c r="B361" s="6"/>
      <c r="C361" s="20"/>
    </row>
    <row r="362" spans="1:3" ht="12.75" customHeight="1" x14ac:dyDescent="0.2">
      <c r="A362" s="20"/>
      <c r="B362" s="6"/>
      <c r="C362" s="20"/>
    </row>
    <row r="363" spans="1:3" ht="12.75" customHeight="1" x14ac:dyDescent="0.2">
      <c r="A363" s="20"/>
      <c r="B363" s="6"/>
      <c r="C363" s="20"/>
    </row>
    <row r="364" spans="1:3" ht="12.75" customHeight="1" x14ac:dyDescent="0.2">
      <c r="A364" s="20"/>
      <c r="B364" s="6"/>
      <c r="C364" s="20"/>
    </row>
    <row r="365" spans="1:3" ht="12.75" customHeight="1" x14ac:dyDescent="0.2">
      <c r="A365" s="20"/>
      <c r="B365" s="6"/>
      <c r="C365" s="20"/>
    </row>
    <row r="366" spans="1:3" ht="12.75" customHeight="1" x14ac:dyDescent="0.2">
      <c r="A366" s="20"/>
      <c r="B366" s="6"/>
      <c r="C366" s="20"/>
    </row>
    <row r="367" spans="1:3" ht="12.75" customHeight="1" x14ac:dyDescent="0.2">
      <c r="A367" s="20"/>
      <c r="B367" s="6"/>
      <c r="C367" s="20"/>
    </row>
    <row r="368" spans="1:3" ht="12.75" customHeight="1" x14ac:dyDescent="0.2">
      <c r="A368" s="20"/>
      <c r="B368" s="6"/>
      <c r="C368" s="20"/>
    </row>
    <row r="369" spans="1:3" ht="12.75" customHeight="1" x14ac:dyDescent="0.2">
      <c r="A369" s="20"/>
      <c r="B369" s="6"/>
      <c r="C369" s="20"/>
    </row>
    <row r="370" spans="1:3" ht="12.75" customHeight="1" x14ac:dyDescent="0.2">
      <c r="A370" s="20"/>
      <c r="B370" s="6"/>
      <c r="C370" s="20"/>
    </row>
    <row r="371" spans="1:3" ht="12.75" customHeight="1" x14ac:dyDescent="0.2">
      <c r="A371" s="20"/>
      <c r="B371" s="6"/>
      <c r="C371" s="20"/>
    </row>
    <row r="372" spans="1:3" ht="12.75" customHeight="1" x14ac:dyDescent="0.2">
      <c r="A372" s="20"/>
      <c r="B372" s="6"/>
      <c r="C372" s="20"/>
    </row>
    <row r="373" spans="1:3" ht="12.75" customHeight="1" x14ac:dyDescent="0.2">
      <c r="A373" s="20"/>
      <c r="B373" s="6"/>
      <c r="C373" s="20"/>
    </row>
    <row r="374" spans="1:3" ht="12.75" customHeight="1" x14ac:dyDescent="0.2">
      <c r="A374" s="20"/>
      <c r="B374" s="6"/>
      <c r="C374" s="20"/>
    </row>
    <row r="375" spans="1:3" ht="12.75" customHeight="1" x14ac:dyDescent="0.2">
      <c r="A375" s="20"/>
      <c r="B375" s="6"/>
      <c r="C375" s="20"/>
    </row>
    <row r="376" spans="1:3" ht="12.75" customHeight="1" x14ac:dyDescent="0.2">
      <c r="A376" s="20"/>
      <c r="B376" s="6"/>
      <c r="C376" s="20"/>
    </row>
    <row r="377" spans="1:3" ht="12.75" customHeight="1" x14ac:dyDescent="0.2">
      <c r="A377" s="20"/>
      <c r="B377" s="6"/>
      <c r="C377" s="20"/>
    </row>
    <row r="378" spans="1:3" ht="12.75" customHeight="1" x14ac:dyDescent="0.2">
      <c r="A378" s="20"/>
      <c r="B378" s="6"/>
      <c r="C378" s="20"/>
    </row>
    <row r="379" spans="1:3" ht="12.75" customHeight="1" x14ac:dyDescent="0.2">
      <c r="A379" s="20"/>
      <c r="B379" s="6"/>
      <c r="C379" s="20"/>
    </row>
    <row r="380" spans="1:3" ht="12.75" customHeight="1" x14ac:dyDescent="0.2">
      <c r="A380" s="20"/>
      <c r="B380" s="6"/>
      <c r="C380" s="20"/>
    </row>
    <row r="381" spans="1:3" ht="12.75" customHeight="1" x14ac:dyDescent="0.2">
      <c r="A381" s="20"/>
      <c r="B381" s="6"/>
      <c r="C381" s="20"/>
    </row>
    <row r="382" spans="1:3" ht="12.75" customHeight="1" x14ac:dyDescent="0.2">
      <c r="A382" s="20"/>
      <c r="B382" s="6"/>
      <c r="C382" s="20"/>
    </row>
    <row r="383" spans="1:3" ht="12.75" customHeight="1" x14ac:dyDescent="0.2">
      <c r="A383" s="20"/>
      <c r="B383" s="6"/>
      <c r="C383" s="20"/>
    </row>
    <row r="384" spans="1:3" ht="12.75" customHeight="1" x14ac:dyDescent="0.2">
      <c r="A384" s="20"/>
      <c r="B384" s="6"/>
      <c r="C384" s="20"/>
    </row>
    <row r="385" spans="1:3" ht="12.75" customHeight="1" x14ac:dyDescent="0.2">
      <c r="A385" s="20"/>
      <c r="B385" s="6"/>
      <c r="C385" s="20"/>
    </row>
    <row r="386" spans="1:3" ht="12.75" customHeight="1" x14ac:dyDescent="0.2">
      <c r="A386" s="20"/>
      <c r="B386" s="6"/>
      <c r="C386" s="20"/>
    </row>
    <row r="387" spans="1:3" ht="12.75" customHeight="1" x14ac:dyDescent="0.2">
      <c r="A387" s="20"/>
      <c r="B387" s="6"/>
      <c r="C387" s="20"/>
    </row>
    <row r="388" spans="1:3" ht="12.75" customHeight="1" x14ac:dyDescent="0.2">
      <c r="A388" s="20"/>
      <c r="B388" s="6"/>
      <c r="C388" s="20"/>
    </row>
    <row r="389" spans="1:3" ht="12.75" customHeight="1" x14ac:dyDescent="0.2">
      <c r="A389" s="20"/>
      <c r="B389" s="6"/>
      <c r="C389" s="20"/>
    </row>
    <row r="390" spans="1:3" ht="12.75" customHeight="1" x14ac:dyDescent="0.2">
      <c r="A390" s="20"/>
      <c r="B390" s="6"/>
      <c r="C390" s="20"/>
    </row>
    <row r="391" spans="1:3" ht="12.75" customHeight="1" x14ac:dyDescent="0.2">
      <c r="A391" s="20"/>
      <c r="B391" s="6"/>
      <c r="C391" s="20"/>
    </row>
    <row r="392" spans="1:3" ht="12.75" customHeight="1" x14ac:dyDescent="0.2">
      <c r="A392" s="20"/>
      <c r="B392" s="6"/>
      <c r="C392" s="20"/>
    </row>
    <row r="393" spans="1:3" ht="12.75" customHeight="1" x14ac:dyDescent="0.2">
      <c r="A393" s="20"/>
      <c r="B393" s="6"/>
      <c r="C393" s="20"/>
    </row>
    <row r="394" spans="1:3" ht="12.75" customHeight="1" x14ac:dyDescent="0.2">
      <c r="A394" s="20"/>
      <c r="B394" s="6"/>
      <c r="C394" s="20"/>
    </row>
    <row r="395" spans="1:3" ht="12.75" customHeight="1" x14ac:dyDescent="0.2">
      <c r="A395" s="20"/>
      <c r="B395" s="6"/>
      <c r="C395" s="20"/>
    </row>
    <row r="396" spans="1:3" ht="12.75" customHeight="1" x14ac:dyDescent="0.2">
      <c r="A396" s="20"/>
      <c r="B396" s="6"/>
      <c r="C396" s="20"/>
    </row>
    <row r="397" spans="1:3" ht="12.75" customHeight="1" x14ac:dyDescent="0.2">
      <c r="A397" s="20"/>
      <c r="B397" s="6"/>
      <c r="C397" s="20"/>
    </row>
    <row r="398" spans="1:3" ht="12.75" customHeight="1" x14ac:dyDescent="0.2">
      <c r="A398" s="20"/>
      <c r="B398" s="6"/>
      <c r="C398" s="20"/>
    </row>
    <row r="399" spans="1:3" ht="12.75" customHeight="1" x14ac:dyDescent="0.2">
      <c r="A399" s="20"/>
      <c r="B399" s="6"/>
      <c r="C399" s="20"/>
    </row>
    <row r="400" spans="1:3" ht="12.75" customHeight="1" x14ac:dyDescent="0.2">
      <c r="A400" s="20"/>
      <c r="B400" s="6"/>
      <c r="C400" s="20"/>
    </row>
    <row r="401" spans="1:3" ht="12.75" customHeight="1" x14ac:dyDescent="0.2">
      <c r="A401" s="20"/>
      <c r="B401" s="6"/>
      <c r="C401" s="20"/>
    </row>
    <row r="402" spans="1:3" ht="12.75" customHeight="1" x14ac:dyDescent="0.2">
      <c r="A402" s="20"/>
      <c r="B402" s="6"/>
      <c r="C402" s="20"/>
    </row>
    <row r="403" spans="1:3" ht="12.75" customHeight="1" x14ac:dyDescent="0.2">
      <c r="A403" s="20"/>
      <c r="B403" s="6"/>
      <c r="C403" s="20"/>
    </row>
    <row r="404" spans="1:3" ht="12.75" customHeight="1" x14ac:dyDescent="0.2">
      <c r="A404" s="20"/>
      <c r="B404" s="6"/>
      <c r="C404" s="20"/>
    </row>
    <row r="405" spans="1:3" ht="12.75" customHeight="1" x14ac:dyDescent="0.2">
      <c r="A405" s="20"/>
      <c r="B405" s="6"/>
      <c r="C405" s="20"/>
    </row>
    <row r="406" spans="1:3" ht="12.75" customHeight="1" x14ac:dyDescent="0.2">
      <c r="A406" s="20"/>
      <c r="B406" s="6"/>
      <c r="C406" s="20"/>
    </row>
    <row r="407" spans="1:3" ht="12.75" customHeight="1" x14ac:dyDescent="0.2">
      <c r="A407" s="20"/>
      <c r="B407" s="6"/>
      <c r="C407" s="20"/>
    </row>
    <row r="408" spans="1:3" ht="12.75" customHeight="1" x14ac:dyDescent="0.2">
      <c r="A408" s="20"/>
      <c r="B408" s="6"/>
      <c r="C408" s="20"/>
    </row>
    <row r="409" spans="1:3" ht="12.75" customHeight="1" x14ac:dyDescent="0.2">
      <c r="A409" s="20"/>
      <c r="B409" s="6"/>
      <c r="C409" s="20"/>
    </row>
    <row r="410" spans="1:3" ht="12.75" customHeight="1" x14ac:dyDescent="0.2">
      <c r="A410" s="20"/>
      <c r="B410" s="6"/>
      <c r="C410" s="20"/>
    </row>
    <row r="411" spans="1:3" ht="12.75" customHeight="1" x14ac:dyDescent="0.2">
      <c r="A411" s="20"/>
      <c r="B411" s="6"/>
      <c r="C411" s="20"/>
    </row>
    <row r="412" spans="1:3" ht="12.75" customHeight="1" x14ac:dyDescent="0.2">
      <c r="A412" s="20"/>
      <c r="B412" s="6"/>
      <c r="C412" s="20"/>
    </row>
    <row r="413" spans="1:3" ht="12.75" customHeight="1" x14ac:dyDescent="0.2">
      <c r="A413" s="20"/>
      <c r="B413" s="6"/>
      <c r="C413" s="20"/>
    </row>
    <row r="414" spans="1:3" ht="12.75" customHeight="1" x14ac:dyDescent="0.2">
      <c r="A414" s="20"/>
      <c r="B414" s="6"/>
      <c r="C414" s="20"/>
    </row>
    <row r="415" spans="1:3" ht="12.75" customHeight="1" x14ac:dyDescent="0.2">
      <c r="A415" s="20"/>
      <c r="B415" s="6"/>
      <c r="C415" s="20"/>
    </row>
    <row r="416" spans="1:3" ht="12.75" customHeight="1" x14ac:dyDescent="0.2">
      <c r="A416" s="20"/>
      <c r="B416" s="6"/>
      <c r="C416" s="20"/>
    </row>
    <row r="417" spans="1:3" ht="12.75" customHeight="1" x14ac:dyDescent="0.2">
      <c r="A417" s="20"/>
      <c r="B417" s="6"/>
      <c r="C417" s="20"/>
    </row>
    <row r="418" spans="1:3" ht="12.75" customHeight="1" x14ac:dyDescent="0.2">
      <c r="A418" s="20"/>
      <c r="B418" s="6"/>
      <c r="C418" s="20"/>
    </row>
    <row r="419" spans="1:3" ht="12.75" customHeight="1" x14ac:dyDescent="0.2">
      <c r="A419" s="20"/>
      <c r="B419" s="6"/>
      <c r="C419" s="20"/>
    </row>
    <row r="420" spans="1:3" ht="12.75" customHeight="1" x14ac:dyDescent="0.2">
      <c r="A420" s="20"/>
      <c r="B420" s="6"/>
      <c r="C420" s="20"/>
    </row>
    <row r="421" spans="1:3" ht="12.75" customHeight="1" x14ac:dyDescent="0.2">
      <c r="A421" s="20"/>
      <c r="B421" s="6"/>
      <c r="C421" s="20"/>
    </row>
    <row r="422" spans="1:3" ht="12.75" customHeight="1" x14ac:dyDescent="0.2">
      <c r="A422" s="20"/>
      <c r="B422" s="6"/>
      <c r="C422" s="20"/>
    </row>
    <row r="423" spans="1:3" ht="12.75" customHeight="1" x14ac:dyDescent="0.2">
      <c r="A423" s="20"/>
      <c r="B423" s="6"/>
      <c r="C423" s="20"/>
    </row>
    <row r="424" spans="1:3" ht="12.75" customHeight="1" x14ac:dyDescent="0.2">
      <c r="A424" s="20"/>
      <c r="B424" s="6"/>
      <c r="C424" s="20"/>
    </row>
    <row r="425" spans="1:3" ht="12.75" customHeight="1" x14ac:dyDescent="0.2">
      <c r="A425" s="20"/>
      <c r="B425" s="6"/>
      <c r="C425" s="20"/>
    </row>
    <row r="426" spans="1:3" ht="12.75" customHeight="1" x14ac:dyDescent="0.2">
      <c r="A426" s="20"/>
      <c r="B426" s="6"/>
      <c r="C426" s="20"/>
    </row>
    <row r="427" spans="1:3" ht="12.75" customHeight="1" x14ac:dyDescent="0.2">
      <c r="A427" s="20"/>
      <c r="B427" s="6"/>
      <c r="C427" s="20"/>
    </row>
    <row r="428" spans="1:3" ht="12.75" customHeight="1" x14ac:dyDescent="0.2">
      <c r="A428" s="20"/>
      <c r="B428" s="6"/>
      <c r="C428" s="20"/>
    </row>
    <row r="429" spans="1:3" ht="12.75" customHeight="1" x14ac:dyDescent="0.2">
      <c r="A429" s="20"/>
      <c r="B429" s="6"/>
      <c r="C429" s="20"/>
    </row>
    <row r="430" spans="1:3" ht="12.75" customHeight="1" x14ac:dyDescent="0.2">
      <c r="A430" s="20"/>
      <c r="B430" s="6"/>
      <c r="C430" s="20"/>
    </row>
    <row r="431" spans="1:3" ht="12.75" customHeight="1" x14ac:dyDescent="0.2">
      <c r="A431" s="20"/>
      <c r="B431" s="6"/>
      <c r="C431" s="20"/>
    </row>
    <row r="432" spans="1:3" ht="12.75" customHeight="1" x14ac:dyDescent="0.2">
      <c r="A432" s="20"/>
      <c r="B432" s="6"/>
      <c r="C432" s="20"/>
    </row>
    <row r="433" spans="1:3" ht="12.75" customHeight="1" x14ac:dyDescent="0.2">
      <c r="A433" s="20"/>
      <c r="B433" s="6"/>
      <c r="C433" s="20"/>
    </row>
    <row r="434" spans="1:3" ht="12.75" customHeight="1" x14ac:dyDescent="0.2">
      <c r="A434" s="20"/>
      <c r="B434" s="6"/>
      <c r="C434" s="20"/>
    </row>
    <row r="435" spans="1:3" ht="12.75" customHeight="1" x14ac:dyDescent="0.2">
      <c r="A435" s="20"/>
      <c r="B435" s="6"/>
      <c r="C435" s="20"/>
    </row>
    <row r="436" spans="1:3" ht="12.75" customHeight="1" x14ac:dyDescent="0.2">
      <c r="A436" s="20"/>
      <c r="B436" s="6"/>
      <c r="C436" s="20"/>
    </row>
    <row r="437" spans="1:3" ht="12.75" customHeight="1" x14ac:dyDescent="0.2">
      <c r="A437" s="20"/>
      <c r="B437" s="6"/>
      <c r="C437" s="20"/>
    </row>
    <row r="438" spans="1:3" ht="12.75" customHeight="1" x14ac:dyDescent="0.2">
      <c r="A438" s="20"/>
      <c r="B438" s="6"/>
      <c r="C438" s="20"/>
    </row>
    <row r="439" spans="1:3" ht="12.75" customHeight="1" x14ac:dyDescent="0.2">
      <c r="A439" s="20"/>
      <c r="B439" s="6"/>
      <c r="C439" s="20"/>
    </row>
    <row r="440" spans="1:3" ht="12.75" customHeight="1" x14ac:dyDescent="0.2">
      <c r="A440" s="20"/>
      <c r="B440" s="6"/>
      <c r="C440" s="20"/>
    </row>
    <row r="441" spans="1:3" ht="12.75" customHeight="1" x14ac:dyDescent="0.2">
      <c r="A441" s="20"/>
      <c r="B441" s="6"/>
      <c r="C441" s="20"/>
    </row>
    <row r="442" spans="1:3" ht="12.75" customHeight="1" x14ac:dyDescent="0.2">
      <c r="A442" s="20"/>
      <c r="B442" s="6"/>
      <c r="C442" s="20"/>
    </row>
    <row r="443" spans="1:3" ht="12.75" customHeight="1" x14ac:dyDescent="0.2">
      <c r="A443" s="20"/>
      <c r="B443" s="6"/>
      <c r="C443" s="20"/>
    </row>
    <row r="444" spans="1:3" ht="12.75" customHeight="1" x14ac:dyDescent="0.2">
      <c r="A444" s="20"/>
      <c r="B444" s="6"/>
      <c r="C444" s="20"/>
    </row>
    <row r="445" spans="1:3" ht="12.75" customHeight="1" x14ac:dyDescent="0.2">
      <c r="A445" s="20"/>
      <c r="B445" s="6"/>
      <c r="C445" s="20"/>
    </row>
    <row r="446" spans="1:3" ht="12.75" customHeight="1" x14ac:dyDescent="0.2">
      <c r="A446" s="20"/>
      <c r="B446" s="6"/>
      <c r="C446" s="20"/>
    </row>
    <row r="447" spans="1:3" ht="12.75" customHeight="1" x14ac:dyDescent="0.2">
      <c r="A447" s="20"/>
      <c r="B447" s="6"/>
      <c r="C447" s="20"/>
    </row>
    <row r="448" spans="1:3" ht="12.75" customHeight="1" x14ac:dyDescent="0.2">
      <c r="A448" s="20"/>
      <c r="B448" s="6"/>
      <c r="C448" s="20"/>
    </row>
    <row r="449" spans="1:3" ht="12.75" customHeight="1" x14ac:dyDescent="0.2">
      <c r="A449" s="20"/>
      <c r="B449" s="6"/>
      <c r="C449" s="20"/>
    </row>
    <row r="450" spans="1:3" ht="12.75" customHeight="1" x14ac:dyDescent="0.2">
      <c r="A450" s="20"/>
      <c r="B450" s="6"/>
      <c r="C450" s="20"/>
    </row>
    <row r="451" spans="1:3" ht="12.75" customHeight="1" x14ac:dyDescent="0.2">
      <c r="A451" s="20"/>
      <c r="B451" s="6"/>
      <c r="C451" s="20"/>
    </row>
    <row r="452" spans="1:3" ht="12.75" customHeight="1" x14ac:dyDescent="0.2">
      <c r="A452" s="20"/>
      <c r="B452" s="6"/>
      <c r="C452" s="20"/>
    </row>
    <row r="453" spans="1:3" ht="12.75" customHeight="1" x14ac:dyDescent="0.2">
      <c r="A453" s="20"/>
      <c r="B453" s="6"/>
      <c r="C453" s="20"/>
    </row>
    <row r="454" spans="1:3" ht="12.75" customHeight="1" x14ac:dyDescent="0.2">
      <c r="A454" s="20"/>
      <c r="B454" s="6"/>
      <c r="C454" s="20"/>
    </row>
    <row r="455" spans="1:3" ht="12.75" customHeight="1" x14ac:dyDescent="0.2">
      <c r="A455" s="20"/>
      <c r="B455" s="6"/>
      <c r="C455" s="20"/>
    </row>
    <row r="456" spans="1:3" ht="12.75" customHeight="1" x14ac:dyDescent="0.2">
      <c r="A456" s="20"/>
      <c r="B456" s="6"/>
      <c r="C456" s="20"/>
    </row>
    <row r="457" spans="1:3" ht="12.75" customHeight="1" x14ac:dyDescent="0.2">
      <c r="A457" s="20"/>
      <c r="B457" s="6"/>
      <c r="C457" s="20"/>
    </row>
    <row r="458" spans="1:3" ht="12.75" customHeight="1" x14ac:dyDescent="0.2">
      <c r="A458" s="20"/>
      <c r="B458" s="6"/>
      <c r="C458" s="20"/>
    </row>
    <row r="459" spans="1:3" ht="12.75" customHeight="1" x14ac:dyDescent="0.2">
      <c r="A459" s="20"/>
      <c r="B459" s="6"/>
      <c r="C459" s="20"/>
    </row>
    <row r="460" spans="1:3" ht="12.75" customHeight="1" x14ac:dyDescent="0.2">
      <c r="A460" s="20"/>
      <c r="B460" s="6"/>
      <c r="C460" s="20"/>
    </row>
    <row r="461" spans="1:3" ht="12.75" customHeight="1" x14ac:dyDescent="0.2">
      <c r="A461" s="20"/>
      <c r="B461" s="6"/>
      <c r="C461" s="20"/>
    </row>
    <row r="462" spans="1:3" ht="12.75" customHeight="1" x14ac:dyDescent="0.2">
      <c r="A462" s="20"/>
      <c r="B462" s="6"/>
      <c r="C462" s="20"/>
    </row>
    <row r="463" spans="1:3" ht="12.75" customHeight="1" x14ac:dyDescent="0.2">
      <c r="A463" s="20"/>
      <c r="B463" s="6"/>
      <c r="C463" s="20"/>
    </row>
    <row r="464" spans="1:3" ht="12.75" customHeight="1" x14ac:dyDescent="0.2">
      <c r="A464" s="20"/>
      <c r="B464" s="6"/>
      <c r="C464" s="20"/>
    </row>
    <row r="465" spans="1:3" ht="12.75" customHeight="1" x14ac:dyDescent="0.2">
      <c r="A465" s="20"/>
      <c r="B465" s="6"/>
      <c r="C465" s="20"/>
    </row>
    <row r="466" spans="1:3" ht="12.75" customHeight="1" x14ac:dyDescent="0.2">
      <c r="A466" s="20"/>
      <c r="B466" s="6"/>
      <c r="C466" s="20"/>
    </row>
    <row r="467" spans="1:3" ht="12.75" customHeight="1" x14ac:dyDescent="0.2">
      <c r="A467" s="20"/>
      <c r="B467" s="6"/>
      <c r="C467" s="20"/>
    </row>
    <row r="468" spans="1:3" ht="12.75" customHeight="1" x14ac:dyDescent="0.2">
      <c r="A468" s="20"/>
      <c r="B468" s="6"/>
      <c r="C468" s="20"/>
    </row>
    <row r="469" spans="1:3" ht="12.75" customHeight="1" x14ac:dyDescent="0.2">
      <c r="A469" s="20"/>
      <c r="B469" s="6"/>
      <c r="C469" s="20"/>
    </row>
    <row r="470" spans="1:3" ht="12.75" customHeight="1" x14ac:dyDescent="0.2">
      <c r="A470" s="20"/>
      <c r="B470" s="6"/>
      <c r="C470" s="20"/>
    </row>
    <row r="471" spans="1:3" ht="12.75" customHeight="1" x14ac:dyDescent="0.2">
      <c r="A471" s="20"/>
      <c r="B471" s="6"/>
      <c r="C471" s="20"/>
    </row>
    <row r="472" spans="1:3" ht="12.75" customHeight="1" x14ac:dyDescent="0.2">
      <c r="A472" s="20"/>
      <c r="B472" s="6"/>
      <c r="C472" s="20"/>
    </row>
    <row r="473" spans="1:3" ht="12.75" customHeight="1" x14ac:dyDescent="0.2">
      <c r="A473" s="20"/>
      <c r="B473" s="6"/>
      <c r="C473" s="20"/>
    </row>
    <row r="474" spans="1:3" ht="12.75" customHeight="1" x14ac:dyDescent="0.2">
      <c r="A474" s="20"/>
      <c r="B474" s="6"/>
      <c r="C474" s="20"/>
    </row>
    <row r="475" spans="1:3" ht="12.75" customHeight="1" x14ac:dyDescent="0.2">
      <c r="A475" s="20"/>
      <c r="B475" s="6"/>
      <c r="C475" s="20"/>
    </row>
    <row r="476" spans="1:3" ht="12.75" customHeight="1" x14ac:dyDescent="0.2">
      <c r="A476" s="20"/>
      <c r="B476" s="6"/>
      <c r="C476" s="20"/>
    </row>
    <row r="477" spans="1:3" ht="12.75" customHeight="1" x14ac:dyDescent="0.2">
      <c r="A477" s="20"/>
      <c r="B477" s="6"/>
      <c r="C477" s="20"/>
    </row>
    <row r="478" spans="1:3" ht="12.75" customHeight="1" x14ac:dyDescent="0.2">
      <c r="A478" s="20"/>
      <c r="B478" s="6"/>
      <c r="C478" s="20"/>
    </row>
    <row r="479" spans="1:3" ht="12.75" customHeight="1" x14ac:dyDescent="0.2">
      <c r="A479" s="20"/>
      <c r="B479" s="6"/>
      <c r="C479" s="20"/>
    </row>
    <row r="480" spans="1:3" ht="12.75" customHeight="1" x14ac:dyDescent="0.2">
      <c r="A480" s="20"/>
      <c r="B480" s="6"/>
      <c r="C480" s="20"/>
    </row>
    <row r="481" spans="1:3" ht="12.75" customHeight="1" x14ac:dyDescent="0.2">
      <c r="A481" s="20"/>
      <c r="B481" s="6"/>
      <c r="C481" s="20"/>
    </row>
    <row r="482" spans="1:3" ht="12.75" customHeight="1" x14ac:dyDescent="0.2">
      <c r="A482" s="20"/>
      <c r="B482" s="6"/>
      <c r="C482" s="20"/>
    </row>
    <row r="483" spans="1:3" ht="12.75" customHeight="1" x14ac:dyDescent="0.2">
      <c r="A483" s="20"/>
      <c r="B483" s="6"/>
      <c r="C483" s="20"/>
    </row>
    <row r="484" spans="1:3" ht="12.75" customHeight="1" x14ac:dyDescent="0.2">
      <c r="A484" s="20"/>
      <c r="B484" s="6"/>
      <c r="C484" s="20"/>
    </row>
    <row r="485" spans="1:3" ht="12.75" customHeight="1" x14ac:dyDescent="0.2">
      <c r="A485" s="20"/>
      <c r="B485" s="6"/>
      <c r="C485" s="20"/>
    </row>
    <row r="486" spans="1:3" ht="12.75" customHeight="1" x14ac:dyDescent="0.2">
      <c r="A486" s="20"/>
      <c r="B486" s="6"/>
      <c r="C486" s="20"/>
    </row>
    <row r="487" spans="1:3" ht="12.75" customHeight="1" x14ac:dyDescent="0.2">
      <c r="A487" s="20"/>
      <c r="B487" s="6"/>
      <c r="C487" s="20"/>
    </row>
    <row r="488" spans="1:3" ht="12.75" customHeight="1" x14ac:dyDescent="0.2">
      <c r="A488" s="20"/>
      <c r="B488" s="6"/>
      <c r="C488" s="20"/>
    </row>
    <row r="489" spans="1:3" ht="12.75" customHeight="1" x14ac:dyDescent="0.2">
      <c r="A489" s="20"/>
      <c r="B489" s="6"/>
      <c r="C489" s="20"/>
    </row>
    <row r="490" spans="1:3" ht="12.75" customHeight="1" x14ac:dyDescent="0.2">
      <c r="A490" s="20"/>
      <c r="B490" s="6"/>
      <c r="C490" s="20"/>
    </row>
    <row r="491" spans="1:3" ht="12.75" customHeight="1" x14ac:dyDescent="0.2">
      <c r="A491" s="20"/>
      <c r="B491" s="6"/>
      <c r="C491" s="20"/>
    </row>
    <row r="492" spans="1:3" ht="12.75" customHeight="1" x14ac:dyDescent="0.2">
      <c r="A492" s="20"/>
      <c r="B492" s="6"/>
      <c r="C492" s="20"/>
    </row>
    <row r="493" spans="1:3" ht="12.75" customHeight="1" x14ac:dyDescent="0.2">
      <c r="A493" s="20"/>
      <c r="B493" s="6"/>
      <c r="C493" s="20"/>
    </row>
    <row r="494" spans="1:3" ht="12.75" customHeight="1" x14ac:dyDescent="0.2">
      <c r="A494" s="20"/>
      <c r="B494" s="6"/>
      <c r="C494" s="20"/>
    </row>
    <row r="495" spans="1:3" ht="12.75" customHeight="1" x14ac:dyDescent="0.2">
      <c r="A495" s="20"/>
      <c r="B495" s="6"/>
      <c r="C495" s="20"/>
    </row>
    <row r="496" spans="1:3" ht="12.75" customHeight="1" x14ac:dyDescent="0.2">
      <c r="A496" s="20"/>
      <c r="B496" s="6"/>
      <c r="C496" s="20"/>
    </row>
    <row r="497" spans="1:3" ht="12.75" customHeight="1" x14ac:dyDescent="0.2">
      <c r="A497" s="20"/>
      <c r="B497" s="6"/>
      <c r="C497" s="20"/>
    </row>
    <row r="498" spans="1:3" ht="12.75" customHeight="1" x14ac:dyDescent="0.2">
      <c r="A498" s="20"/>
      <c r="B498" s="6"/>
      <c r="C498" s="20"/>
    </row>
    <row r="499" spans="1:3" ht="12.75" customHeight="1" x14ac:dyDescent="0.2">
      <c r="A499" s="20"/>
      <c r="B499" s="6"/>
      <c r="C499" s="20"/>
    </row>
    <row r="500" spans="1:3" ht="12.75" customHeight="1" x14ac:dyDescent="0.2">
      <c r="A500" s="20"/>
      <c r="B500" s="6"/>
      <c r="C500" s="20"/>
    </row>
    <row r="501" spans="1:3" ht="12.75" customHeight="1" x14ac:dyDescent="0.2">
      <c r="A501" s="20"/>
      <c r="B501" s="6"/>
      <c r="C501" s="20"/>
    </row>
    <row r="502" spans="1:3" ht="12.75" customHeight="1" x14ac:dyDescent="0.2">
      <c r="A502" s="20"/>
      <c r="B502" s="6"/>
      <c r="C502" s="20"/>
    </row>
    <row r="503" spans="1:3" ht="12.75" customHeight="1" x14ac:dyDescent="0.2">
      <c r="A503" s="20"/>
      <c r="B503" s="6"/>
      <c r="C503" s="20"/>
    </row>
    <row r="504" spans="1:3" ht="12.75" customHeight="1" x14ac:dyDescent="0.2">
      <c r="A504" s="20"/>
      <c r="B504" s="6"/>
      <c r="C504" s="20"/>
    </row>
    <row r="505" spans="1:3" ht="12.75" customHeight="1" x14ac:dyDescent="0.2">
      <c r="A505" s="20"/>
      <c r="B505" s="6"/>
      <c r="C505" s="20"/>
    </row>
    <row r="506" spans="1:3" ht="12.75" customHeight="1" x14ac:dyDescent="0.2">
      <c r="A506" s="20"/>
      <c r="B506" s="6"/>
      <c r="C506" s="20"/>
    </row>
    <row r="507" spans="1:3" ht="12.75" customHeight="1" x14ac:dyDescent="0.2">
      <c r="A507" s="20"/>
      <c r="B507" s="6"/>
      <c r="C507" s="20"/>
    </row>
    <row r="508" spans="1:3" ht="12.75" customHeight="1" x14ac:dyDescent="0.2">
      <c r="A508" s="20"/>
      <c r="B508" s="6"/>
      <c r="C508" s="20"/>
    </row>
    <row r="509" spans="1:3" ht="12.75" customHeight="1" x14ac:dyDescent="0.2">
      <c r="A509" s="20"/>
      <c r="B509" s="6"/>
      <c r="C509" s="20"/>
    </row>
    <row r="510" spans="1:3" ht="12.75" customHeight="1" x14ac:dyDescent="0.2">
      <c r="A510" s="20"/>
      <c r="B510" s="6"/>
      <c r="C510" s="20"/>
    </row>
    <row r="511" spans="1:3" ht="12.75" customHeight="1" x14ac:dyDescent="0.2">
      <c r="A511" s="20"/>
      <c r="B511" s="6"/>
      <c r="C511" s="20"/>
    </row>
    <row r="512" spans="1:3" ht="12.75" customHeight="1" x14ac:dyDescent="0.2">
      <c r="A512" s="20"/>
      <c r="B512" s="6"/>
      <c r="C512" s="20"/>
    </row>
    <row r="513" spans="1:3" ht="12.75" customHeight="1" x14ac:dyDescent="0.2">
      <c r="A513" s="20"/>
      <c r="B513" s="6"/>
      <c r="C513" s="20"/>
    </row>
    <row r="514" spans="1:3" ht="12.75" customHeight="1" x14ac:dyDescent="0.2">
      <c r="A514" s="20"/>
      <c r="B514" s="6"/>
      <c r="C514" s="20"/>
    </row>
    <row r="515" spans="1:3" ht="12.75" customHeight="1" x14ac:dyDescent="0.2">
      <c r="A515" s="20"/>
      <c r="B515" s="6"/>
      <c r="C515" s="20"/>
    </row>
    <row r="516" spans="1:3" ht="12.75" customHeight="1" x14ac:dyDescent="0.2">
      <c r="A516" s="20"/>
      <c r="B516" s="6"/>
      <c r="C516" s="20"/>
    </row>
    <row r="517" spans="1:3" ht="12.75" customHeight="1" x14ac:dyDescent="0.2">
      <c r="A517" s="20"/>
      <c r="B517" s="6"/>
      <c r="C517" s="20"/>
    </row>
    <row r="518" spans="1:3" ht="12.75" customHeight="1" x14ac:dyDescent="0.2">
      <c r="A518" s="20"/>
      <c r="B518" s="6"/>
      <c r="C518" s="20"/>
    </row>
    <row r="519" spans="1:3" ht="12.75" customHeight="1" x14ac:dyDescent="0.2">
      <c r="A519" s="20"/>
      <c r="B519" s="6"/>
      <c r="C519" s="20"/>
    </row>
    <row r="520" spans="1:3" ht="12.75" customHeight="1" x14ac:dyDescent="0.2">
      <c r="A520" s="20"/>
      <c r="B520" s="6"/>
      <c r="C520" s="20"/>
    </row>
    <row r="521" spans="1:3" ht="12.75" customHeight="1" x14ac:dyDescent="0.2">
      <c r="A521" s="20"/>
      <c r="B521" s="6"/>
      <c r="C521" s="20"/>
    </row>
    <row r="522" spans="1:3" ht="12.75" customHeight="1" x14ac:dyDescent="0.2">
      <c r="A522" s="20"/>
      <c r="B522" s="6"/>
      <c r="C522" s="20"/>
    </row>
    <row r="523" spans="1:3" ht="12.75" customHeight="1" x14ac:dyDescent="0.2">
      <c r="A523" s="20"/>
      <c r="B523" s="6"/>
      <c r="C523" s="20"/>
    </row>
    <row r="524" spans="1:3" ht="12.75" customHeight="1" x14ac:dyDescent="0.2">
      <c r="A524" s="20"/>
      <c r="B524" s="6"/>
      <c r="C524" s="20"/>
    </row>
    <row r="525" spans="1:3" ht="12.75" customHeight="1" x14ac:dyDescent="0.2">
      <c r="A525" s="20"/>
      <c r="B525" s="6"/>
      <c r="C525" s="20"/>
    </row>
    <row r="526" spans="1:3" ht="12.75" customHeight="1" x14ac:dyDescent="0.2">
      <c r="A526" s="20"/>
      <c r="B526" s="6"/>
      <c r="C526" s="20"/>
    </row>
    <row r="527" spans="1:3" ht="12.75" customHeight="1" x14ac:dyDescent="0.2">
      <c r="A527" s="20"/>
      <c r="B527" s="6"/>
      <c r="C527" s="20"/>
    </row>
    <row r="528" spans="1:3" ht="12.75" customHeight="1" x14ac:dyDescent="0.2">
      <c r="A528" s="20"/>
      <c r="B528" s="6"/>
      <c r="C528" s="20"/>
    </row>
    <row r="529" spans="1:3" ht="12.75" customHeight="1" x14ac:dyDescent="0.2">
      <c r="A529" s="20"/>
      <c r="B529" s="6"/>
      <c r="C529" s="20"/>
    </row>
    <row r="530" spans="1:3" ht="12.75" customHeight="1" x14ac:dyDescent="0.2">
      <c r="A530" s="20"/>
      <c r="B530" s="6"/>
      <c r="C530" s="20"/>
    </row>
    <row r="531" spans="1:3" ht="12.75" customHeight="1" x14ac:dyDescent="0.2">
      <c r="A531" s="20"/>
      <c r="B531" s="6"/>
      <c r="C531" s="20"/>
    </row>
    <row r="532" spans="1:3" ht="12.75" customHeight="1" x14ac:dyDescent="0.2">
      <c r="A532" s="20"/>
      <c r="B532" s="6"/>
      <c r="C532" s="20"/>
    </row>
    <row r="533" spans="1:3" ht="12.75" customHeight="1" x14ac:dyDescent="0.2">
      <c r="A533" s="20"/>
      <c r="B533" s="6"/>
      <c r="C533" s="20"/>
    </row>
    <row r="534" spans="1:3" ht="12.75" customHeight="1" x14ac:dyDescent="0.2">
      <c r="A534" s="20"/>
      <c r="B534" s="6"/>
      <c r="C534" s="20"/>
    </row>
    <row r="535" spans="1:3" ht="12.75" customHeight="1" x14ac:dyDescent="0.2">
      <c r="A535" s="20"/>
      <c r="B535" s="6"/>
      <c r="C535" s="20"/>
    </row>
    <row r="536" spans="1:3" ht="12.75" customHeight="1" x14ac:dyDescent="0.2">
      <c r="A536" s="20"/>
      <c r="B536" s="6"/>
      <c r="C536" s="20"/>
    </row>
    <row r="537" spans="1:3" ht="12.75" customHeight="1" x14ac:dyDescent="0.2">
      <c r="A537" s="20"/>
      <c r="B537" s="6"/>
      <c r="C537" s="20"/>
    </row>
    <row r="538" spans="1:3" ht="12.75" customHeight="1" x14ac:dyDescent="0.2">
      <c r="A538" s="20"/>
      <c r="B538" s="6"/>
      <c r="C538" s="20"/>
    </row>
    <row r="539" spans="1:3" ht="12.75" customHeight="1" x14ac:dyDescent="0.2">
      <c r="A539" s="20"/>
      <c r="B539" s="6"/>
      <c r="C539" s="20"/>
    </row>
    <row r="540" spans="1:3" ht="12.75" customHeight="1" x14ac:dyDescent="0.2">
      <c r="A540" s="20"/>
      <c r="B540" s="6"/>
      <c r="C540" s="20"/>
    </row>
    <row r="541" spans="1:3" ht="12.75" customHeight="1" x14ac:dyDescent="0.2">
      <c r="A541" s="20"/>
      <c r="B541" s="6"/>
      <c r="C541" s="20"/>
    </row>
    <row r="542" spans="1:3" ht="12.75" customHeight="1" x14ac:dyDescent="0.2">
      <c r="A542" s="20"/>
      <c r="B542" s="6"/>
      <c r="C542" s="20"/>
    </row>
    <row r="543" spans="1:3" ht="12.75" customHeight="1" x14ac:dyDescent="0.2">
      <c r="A543" s="20"/>
      <c r="B543" s="6"/>
      <c r="C543" s="20"/>
    </row>
    <row r="544" spans="1:3" ht="12.75" customHeight="1" x14ac:dyDescent="0.2">
      <c r="A544" s="20"/>
      <c r="B544" s="6"/>
      <c r="C544" s="20"/>
    </row>
    <row r="545" spans="1:3" ht="12.75" customHeight="1" x14ac:dyDescent="0.2">
      <c r="A545" s="20"/>
      <c r="B545" s="6"/>
      <c r="C545" s="20"/>
    </row>
    <row r="546" spans="1:3" ht="12.75" customHeight="1" x14ac:dyDescent="0.2">
      <c r="A546" s="20"/>
      <c r="B546" s="6"/>
      <c r="C546" s="20"/>
    </row>
    <row r="547" spans="1:3" ht="12.75" customHeight="1" x14ac:dyDescent="0.2">
      <c r="A547" s="20"/>
      <c r="B547" s="6"/>
      <c r="C547" s="20"/>
    </row>
    <row r="548" spans="1:3" ht="12.75" customHeight="1" x14ac:dyDescent="0.2">
      <c r="A548" s="20"/>
      <c r="B548" s="6"/>
      <c r="C548" s="20"/>
    </row>
    <row r="549" spans="1:3" ht="12.75" customHeight="1" x14ac:dyDescent="0.2">
      <c r="A549" s="20"/>
      <c r="B549" s="6"/>
      <c r="C549" s="20"/>
    </row>
    <row r="550" spans="1:3" ht="12.75" customHeight="1" x14ac:dyDescent="0.2">
      <c r="A550" s="20"/>
      <c r="B550" s="6"/>
      <c r="C550" s="20"/>
    </row>
    <row r="551" spans="1:3" ht="12.75" customHeight="1" x14ac:dyDescent="0.2">
      <c r="A551" s="20"/>
      <c r="B551" s="6"/>
      <c r="C551" s="20"/>
    </row>
    <row r="552" spans="1:3" ht="12.75" customHeight="1" x14ac:dyDescent="0.2">
      <c r="A552" s="20"/>
      <c r="B552" s="6"/>
      <c r="C552" s="20"/>
    </row>
    <row r="553" spans="1:3" ht="12.75" customHeight="1" x14ac:dyDescent="0.2">
      <c r="A553" s="20"/>
      <c r="B553" s="6"/>
      <c r="C553" s="20"/>
    </row>
    <row r="554" spans="1:3" ht="12.75" customHeight="1" x14ac:dyDescent="0.2">
      <c r="A554" s="20"/>
      <c r="B554" s="6"/>
      <c r="C554" s="20"/>
    </row>
    <row r="555" spans="1:3" ht="12.75" customHeight="1" x14ac:dyDescent="0.2">
      <c r="A555" s="20"/>
      <c r="B555" s="6"/>
      <c r="C555" s="20"/>
    </row>
    <row r="556" spans="1:3" ht="12.75" customHeight="1" x14ac:dyDescent="0.2">
      <c r="A556" s="20"/>
      <c r="B556" s="6"/>
      <c r="C556" s="20"/>
    </row>
    <row r="557" spans="1:3" ht="12.75" customHeight="1" x14ac:dyDescent="0.2">
      <c r="A557" s="20"/>
      <c r="B557" s="6"/>
      <c r="C557" s="20"/>
    </row>
    <row r="558" spans="1:3" ht="12.75" customHeight="1" x14ac:dyDescent="0.2">
      <c r="A558" s="20"/>
      <c r="B558" s="6"/>
      <c r="C558" s="20"/>
    </row>
    <row r="559" spans="1:3" ht="12.75" customHeight="1" x14ac:dyDescent="0.2">
      <c r="A559" s="20"/>
      <c r="B559" s="6"/>
      <c r="C559" s="20"/>
    </row>
    <row r="560" spans="1:3" ht="12.75" customHeight="1" x14ac:dyDescent="0.2">
      <c r="A560" s="20"/>
      <c r="B560" s="6"/>
      <c r="C560" s="20"/>
    </row>
    <row r="561" spans="1:3" ht="12.75" customHeight="1" x14ac:dyDescent="0.2">
      <c r="A561" s="20"/>
      <c r="B561" s="6"/>
      <c r="C561" s="20"/>
    </row>
    <row r="562" spans="1:3" ht="12.75" customHeight="1" x14ac:dyDescent="0.2">
      <c r="A562" s="20"/>
      <c r="B562" s="6"/>
      <c r="C562" s="20"/>
    </row>
    <row r="563" spans="1:3" ht="12.75" customHeight="1" x14ac:dyDescent="0.2">
      <c r="A563" s="20"/>
      <c r="B563" s="6"/>
      <c r="C563" s="20"/>
    </row>
    <row r="564" spans="1:3" ht="12.75" customHeight="1" x14ac:dyDescent="0.2">
      <c r="A564" s="20"/>
      <c r="B564" s="6"/>
      <c r="C564" s="20"/>
    </row>
    <row r="565" spans="1:3" ht="12.75" customHeight="1" x14ac:dyDescent="0.2">
      <c r="A565" s="20"/>
      <c r="B565" s="6"/>
      <c r="C565" s="20"/>
    </row>
    <row r="566" spans="1:3" ht="12.75" customHeight="1" x14ac:dyDescent="0.2">
      <c r="A566" s="20"/>
      <c r="B566" s="6"/>
      <c r="C566" s="20"/>
    </row>
    <row r="567" spans="1:3" ht="12.75" customHeight="1" x14ac:dyDescent="0.2">
      <c r="A567" s="20"/>
      <c r="B567" s="6"/>
      <c r="C567" s="20"/>
    </row>
    <row r="568" spans="1:3" ht="12.75" customHeight="1" x14ac:dyDescent="0.2">
      <c r="A568" s="20"/>
      <c r="B568" s="6"/>
      <c r="C568" s="20"/>
    </row>
    <row r="569" spans="1:3" ht="12.75" customHeight="1" x14ac:dyDescent="0.2">
      <c r="A569" s="20"/>
      <c r="B569" s="6"/>
      <c r="C569" s="20"/>
    </row>
    <row r="570" spans="1:3" ht="12.75" customHeight="1" x14ac:dyDescent="0.2">
      <c r="A570" s="20"/>
      <c r="B570" s="6"/>
      <c r="C570" s="20"/>
    </row>
    <row r="571" spans="1:3" ht="12.75" customHeight="1" x14ac:dyDescent="0.2">
      <c r="A571" s="20"/>
      <c r="B571" s="6"/>
      <c r="C571" s="20"/>
    </row>
    <row r="572" spans="1:3" ht="12.75" customHeight="1" x14ac:dyDescent="0.2">
      <c r="A572" s="20"/>
      <c r="B572" s="6"/>
      <c r="C572" s="20"/>
    </row>
    <row r="573" spans="1:3" ht="12.75" customHeight="1" x14ac:dyDescent="0.2">
      <c r="A573" s="20"/>
      <c r="B573" s="6"/>
      <c r="C573" s="20"/>
    </row>
    <row r="574" spans="1:3" ht="12.75" customHeight="1" x14ac:dyDescent="0.2">
      <c r="A574" s="20"/>
      <c r="B574" s="6"/>
      <c r="C574" s="20"/>
    </row>
    <row r="575" spans="1:3" ht="12.75" customHeight="1" x14ac:dyDescent="0.2">
      <c r="A575" s="20"/>
      <c r="B575" s="6"/>
      <c r="C575" s="20"/>
    </row>
    <row r="576" spans="1:3" ht="12.75" customHeight="1" x14ac:dyDescent="0.2">
      <c r="A576" s="20"/>
      <c r="B576" s="6"/>
      <c r="C576" s="20"/>
    </row>
    <row r="577" spans="1:3" ht="12.75" customHeight="1" x14ac:dyDescent="0.2">
      <c r="A577" s="20"/>
      <c r="B577" s="6"/>
      <c r="C577" s="20"/>
    </row>
    <row r="578" spans="1:3" ht="12.75" customHeight="1" x14ac:dyDescent="0.2">
      <c r="A578" s="20"/>
      <c r="B578" s="6"/>
      <c r="C578" s="20"/>
    </row>
    <row r="579" spans="1:3" ht="12.75" customHeight="1" x14ac:dyDescent="0.2">
      <c r="A579" s="20"/>
      <c r="B579" s="6"/>
      <c r="C579" s="20"/>
    </row>
    <row r="580" spans="1:3" ht="12.75" customHeight="1" x14ac:dyDescent="0.2">
      <c r="A580" s="20"/>
      <c r="B580" s="6"/>
      <c r="C580" s="20"/>
    </row>
    <row r="581" spans="1:3" ht="12.75" customHeight="1" x14ac:dyDescent="0.2">
      <c r="A581" s="20"/>
      <c r="B581" s="6"/>
      <c r="C581" s="20"/>
    </row>
    <row r="582" spans="1:3" ht="12.75" customHeight="1" x14ac:dyDescent="0.2">
      <c r="A582" s="20"/>
      <c r="B582" s="6"/>
      <c r="C582" s="20"/>
    </row>
    <row r="583" spans="1:3" ht="12.75" customHeight="1" x14ac:dyDescent="0.2">
      <c r="A583" s="20"/>
      <c r="B583" s="6"/>
      <c r="C583" s="20"/>
    </row>
    <row r="584" spans="1:3" ht="12.75" customHeight="1" x14ac:dyDescent="0.2">
      <c r="A584" s="20"/>
      <c r="B584" s="6"/>
      <c r="C584" s="20"/>
    </row>
    <row r="585" spans="1:3" ht="12.75" customHeight="1" x14ac:dyDescent="0.2">
      <c r="A585" s="20"/>
      <c r="B585" s="6"/>
      <c r="C585" s="20"/>
    </row>
    <row r="586" spans="1:3" ht="12.75" customHeight="1" x14ac:dyDescent="0.2">
      <c r="A586" s="20"/>
      <c r="B586" s="6"/>
      <c r="C586" s="20"/>
    </row>
    <row r="587" spans="1:3" ht="12.75" customHeight="1" x14ac:dyDescent="0.2">
      <c r="A587" s="20"/>
      <c r="B587" s="6"/>
      <c r="C587" s="20"/>
    </row>
    <row r="588" spans="1:3" ht="12.75" customHeight="1" x14ac:dyDescent="0.2">
      <c r="A588" s="20"/>
      <c r="B588" s="6"/>
      <c r="C588" s="20"/>
    </row>
    <row r="589" spans="1:3" ht="12.75" customHeight="1" x14ac:dyDescent="0.2">
      <c r="A589" s="20"/>
      <c r="B589" s="6"/>
      <c r="C589" s="20"/>
    </row>
    <row r="590" spans="1:3" ht="12.75" customHeight="1" x14ac:dyDescent="0.2">
      <c r="A590" s="20"/>
      <c r="B590" s="6"/>
      <c r="C590" s="20"/>
    </row>
    <row r="591" spans="1:3" ht="12.75" customHeight="1" x14ac:dyDescent="0.2">
      <c r="A591" s="20"/>
      <c r="B591" s="6"/>
      <c r="C591" s="20"/>
    </row>
    <row r="592" spans="1:3" ht="12.75" customHeight="1" x14ac:dyDescent="0.2">
      <c r="A592" s="20"/>
      <c r="B592" s="6"/>
      <c r="C592" s="20"/>
    </row>
    <row r="593" spans="1:3" ht="12.75" customHeight="1" x14ac:dyDescent="0.2">
      <c r="A593" s="20"/>
      <c r="B593" s="6"/>
      <c r="C593" s="20"/>
    </row>
    <row r="594" spans="1:3" ht="12.75" customHeight="1" x14ac:dyDescent="0.2">
      <c r="A594" s="20"/>
      <c r="B594" s="6"/>
      <c r="C594" s="20"/>
    </row>
    <row r="595" spans="1:3" ht="12.75" customHeight="1" x14ac:dyDescent="0.2">
      <c r="A595" s="20"/>
      <c r="B595" s="6"/>
      <c r="C595" s="20"/>
    </row>
    <row r="596" spans="1:3" ht="12.75" customHeight="1" x14ac:dyDescent="0.2">
      <c r="A596" s="20"/>
      <c r="B596" s="6"/>
      <c r="C596" s="20"/>
    </row>
    <row r="597" spans="1:3" ht="12.75" customHeight="1" x14ac:dyDescent="0.2">
      <c r="A597" s="20"/>
      <c r="B597" s="6"/>
      <c r="C597" s="20"/>
    </row>
    <row r="598" spans="1:3" ht="12.75" customHeight="1" x14ac:dyDescent="0.2">
      <c r="A598" s="20"/>
      <c r="B598" s="6"/>
      <c r="C598" s="20"/>
    </row>
    <row r="599" spans="1:3" ht="12.75" customHeight="1" x14ac:dyDescent="0.2">
      <c r="A599" s="20"/>
      <c r="B599" s="6"/>
      <c r="C599" s="20"/>
    </row>
    <row r="600" spans="1:3" ht="12.75" customHeight="1" x14ac:dyDescent="0.2">
      <c r="A600" s="20"/>
      <c r="B600" s="6"/>
      <c r="C600" s="20"/>
    </row>
    <row r="601" spans="1:3" ht="12.75" customHeight="1" x14ac:dyDescent="0.2">
      <c r="A601" s="20"/>
      <c r="B601" s="6"/>
      <c r="C601" s="20"/>
    </row>
    <row r="602" spans="1:3" ht="12.75" customHeight="1" x14ac:dyDescent="0.2">
      <c r="A602" s="20"/>
      <c r="B602" s="6"/>
      <c r="C602" s="20"/>
    </row>
    <row r="603" spans="1:3" ht="12.75" customHeight="1" x14ac:dyDescent="0.2">
      <c r="A603" s="20"/>
      <c r="B603" s="6"/>
      <c r="C603" s="20"/>
    </row>
    <row r="604" spans="1:3" ht="12.75" customHeight="1" x14ac:dyDescent="0.2">
      <c r="A604" s="20"/>
      <c r="B604" s="6"/>
      <c r="C604" s="20"/>
    </row>
    <row r="605" spans="1:3" ht="12.75" customHeight="1" x14ac:dyDescent="0.2">
      <c r="A605" s="20"/>
      <c r="B605" s="6"/>
      <c r="C605" s="20"/>
    </row>
    <row r="606" spans="1:3" ht="12.75" customHeight="1" x14ac:dyDescent="0.2">
      <c r="A606" s="20"/>
      <c r="B606" s="6"/>
      <c r="C606" s="20"/>
    </row>
    <row r="607" spans="1:3" ht="12.75" customHeight="1" x14ac:dyDescent="0.2">
      <c r="A607" s="20"/>
      <c r="B607" s="6"/>
      <c r="C607" s="20"/>
    </row>
    <row r="608" spans="1:3" ht="12.75" customHeight="1" x14ac:dyDescent="0.2">
      <c r="A608" s="20"/>
      <c r="B608" s="6"/>
      <c r="C608" s="20"/>
    </row>
    <row r="609" spans="1:3" ht="12.75" customHeight="1" x14ac:dyDescent="0.2">
      <c r="A609" s="20"/>
      <c r="B609" s="6"/>
      <c r="C609" s="20"/>
    </row>
    <row r="610" spans="1:3" ht="12.75" customHeight="1" x14ac:dyDescent="0.2">
      <c r="A610" s="20"/>
      <c r="B610" s="6"/>
      <c r="C610" s="20"/>
    </row>
    <row r="611" spans="1:3" ht="12.75" customHeight="1" x14ac:dyDescent="0.2">
      <c r="A611" s="20"/>
      <c r="B611" s="6"/>
      <c r="C611" s="20"/>
    </row>
    <row r="612" spans="1:3" ht="12.75" customHeight="1" x14ac:dyDescent="0.2">
      <c r="A612" s="20"/>
      <c r="B612" s="6"/>
      <c r="C612" s="20"/>
    </row>
    <row r="613" spans="1:3" ht="12.75" customHeight="1" x14ac:dyDescent="0.2">
      <c r="A613" s="20"/>
      <c r="B613" s="6"/>
      <c r="C613" s="20"/>
    </row>
    <row r="614" spans="1:3" ht="12.75" customHeight="1" x14ac:dyDescent="0.2">
      <c r="A614" s="20"/>
      <c r="B614" s="6"/>
      <c r="C614" s="20"/>
    </row>
    <row r="615" spans="1:3" ht="12.75" customHeight="1" x14ac:dyDescent="0.2">
      <c r="A615" s="20"/>
      <c r="B615" s="6"/>
      <c r="C615" s="20"/>
    </row>
    <row r="616" spans="1:3" ht="12.75" customHeight="1" x14ac:dyDescent="0.2">
      <c r="A616" s="20"/>
      <c r="B616" s="6"/>
      <c r="C616" s="20"/>
    </row>
    <row r="617" spans="1:3" ht="12.75" customHeight="1" x14ac:dyDescent="0.2">
      <c r="A617" s="20"/>
      <c r="B617" s="6"/>
      <c r="C617" s="20"/>
    </row>
    <row r="618" spans="1:3" ht="12.75" customHeight="1" x14ac:dyDescent="0.2">
      <c r="A618" s="20"/>
      <c r="B618" s="6"/>
      <c r="C618" s="20"/>
    </row>
    <row r="619" spans="1:3" ht="12.75" customHeight="1" x14ac:dyDescent="0.2">
      <c r="A619" s="20"/>
      <c r="B619" s="6"/>
      <c r="C619" s="20"/>
    </row>
    <row r="620" spans="1:3" ht="12.75" customHeight="1" x14ac:dyDescent="0.2">
      <c r="A620" s="20"/>
      <c r="B620" s="6"/>
      <c r="C620" s="20"/>
    </row>
    <row r="621" spans="1:3" ht="12.75" customHeight="1" x14ac:dyDescent="0.2">
      <c r="A621" s="20"/>
      <c r="B621" s="6"/>
      <c r="C621" s="20"/>
    </row>
    <row r="622" spans="1:3" ht="12.75" customHeight="1" x14ac:dyDescent="0.2">
      <c r="A622" s="20"/>
      <c r="B622" s="6"/>
      <c r="C622" s="20"/>
    </row>
    <row r="623" spans="1:3" ht="12.75" customHeight="1" x14ac:dyDescent="0.2">
      <c r="A623" s="20"/>
      <c r="B623" s="6"/>
      <c r="C623" s="20"/>
    </row>
    <row r="624" spans="1:3" ht="12.75" customHeight="1" x14ac:dyDescent="0.2">
      <c r="A624" s="20"/>
      <c r="B624" s="6"/>
      <c r="C624" s="20"/>
    </row>
    <row r="625" spans="1:3" ht="12.75" customHeight="1" x14ac:dyDescent="0.2">
      <c r="A625" s="20"/>
      <c r="B625" s="6"/>
      <c r="C625" s="20"/>
    </row>
    <row r="626" spans="1:3" ht="12.75" customHeight="1" x14ac:dyDescent="0.2">
      <c r="A626" s="20"/>
      <c r="B626" s="6"/>
      <c r="C626" s="20"/>
    </row>
    <row r="627" spans="1:3" ht="12.75" customHeight="1" x14ac:dyDescent="0.2">
      <c r="A627" s="20"/>
      <c r="B627" s="6"/>
      <c r="C627" s="20"/>
    </row>
    <row r="628" spans="1:3" ht="12.75" customHeight="1" x14ac:dyDescent="0.2">
      <c r="A628" s="20"/>
      <c r="B628" s="6"/>
      <c r="C628" s="20"/>
    </row>
    <row r="629" spans="1:3" ht="12.75" customHeight="1" x14ac:dyDescent="0.2">
      <c r="A629" s="20"/>
      <c r="B629" s="6"/>
      <c r="C629" s="20"/>
    </row>
    <row r="630" spans="1:3" ht="12.75" customHeight="1" x14ac:dyDescent="0.2">
      <c r="A630" s="20"/>
      <c r="B630" s="6"/>
      <c r="C630" s="20"/>
    </row>
    <row r="631" spans="1:3" ht="12.75" customHeight="1" x14ac:dyDescent="0.2">
      <c r="A631" s="20"/>
      <c r="B631" s="6"/>
      <c r="C631" s="20"/>
    </row>
    <row r="632" spans="1:3" ht="12.75" customHeight="1" x14ac:dyDescent="0.2">
      <c r="A632" s="20"/>
      <c r="B632" s="6"/>
      <c r="C632" s="20"/>
    </row>
    <row r="633" spans="1:3" ht="12.75" customHeight="1" x14ac:dyDescent="0.2">
      <c r="A633" s="20"/>
      <c r="B633" s="6"/>
      <c r="C633" s="20"/>
    </row>
    <row r="634" spans="1:3" ht="12.75" customHeight="1" x14ac:dyDescent="0.2">
      <c r="A634" s="20"/>
      <c r="B634" s="6"/>
      <c r="C634" s="20"/>
    </row>
    <row r="635" spans="1:3" ht="12.75" customHeight="1" x14ac:dyDescent="0.2">
      <c r="A635" s="20"/>
      <c r="B635" s="6"/>
      <c r="C635" s="20"/>
    </row>
    <row r="636" spans="1:3" ht="12.75" customHeight="1" x14ac:dyDescent="0.2">
      <c r="A636" s="20"/>
      <c r="B636" s="6"/>
      <c r="C636" s="20"/>
    </row>
    <row r="637" spans="1:3" ht="12.75" customHeight="1" x14ac:dyDescent="0.2">
      <c r="A637" s="20"/>
      <c r="B637" s="6"/>
      <c r="C637" s="20"/>
    </row>
    <row r="638" spans="1:3" ht="12.75" customHeight="1" x14ac:dyDescent="0.2">
      <c r="A638" s="20"/>
      <c r="B638" s="6"/>
      <c r="C638" s="20"/>
    </row>
    <row r="639" spans="1:3" ht="12.75" customHeight="1" x14ac:dyDescent="0.2">
      <c r="A639" s="20"/>
      <c r="B639" s="6"/>
      <c r="C639" s="20"/>
    </row>
    <row r="640" spans="1:3" ht="12.75" customHeight="1" x14ac:dyDescent="0.2">
      <c r="A640" s="20"/>
      <c r="B640" s="6"/>
      <c r="C640" s="20"/>
    </row>
    <row r="641" spans="1:3" ht="12.75" customHeight="1" x14ac:dyDescent="0.2">
      <c r="A641" s="20"/>
      <c r="B641" s="6"/>
      <c r="C641" s="20"/>
    </row>
    <row r="642" spans="1:3" ht="12.75" customHeight="1" x14ac:dyDescent="0.2">
      <c r="A642" s="20"/>
      <c r="B642" s="6"/>
      <c r="C642" s="20"/>
    </row>
    <row r="643" spans="1:3" ht="12.75" customHeight="1" x14ac:dyDescent="0.2">
      <c r="A643" s="20"/>
      <c r="B643" s="6"/>
      <c r="C643" s="20"/>
    </row>
    <row r="644" spans="1:3" ht="12.75" customHeight="1" x14ac:dyDescent="0.2">
      <c r="A644" s="20"/>
      <c r="B644" s="6"/>
      <c r="C644" s="20"/>
    </row>
    <row r="645" spans="1:3" ht="12.75" customHeight="1" x14ac:dyDescent="0.2">
      <c r="A645" s="20"/>
      <c r="B645" s="6"/>
      <c r="C645" s="20"/>
    </row>
    <row r="646" spans="1:3" ht="12.75" customHeight="1" x14ac:dyDescent="0.2">
      <c r="A646" s="20"/>
      <c r="B646" s="6"/>
      <c r="C646" s="20"/>
    </row>
    <row r="647" spans="1:3" ht="12.75" customHeight="1" x14ac:dyDescent="0.2">
      <c r="A647" s="20"/>
      <c r="B647" s="6"/>
      <c r="C647" s="20"/>
    </row>
    <row r="648" spans="1:3" ht="12.75" customHeight="1" x14ac:dyDescent="0.2">
      <c r="A648" s="20"/>
      <c r="B648" s="6"/>
      <c r="C648" s="20"/>
    </row>
    <row r="649" spans="1:3" ht="12.75" customHeight="1" x14ac:dyDescent="0.2">
      <c r="A649" s="20"/>
      <c r="B649" s="6"/>
      <c r="C649" s="20"/>
    </row>
    <row r="650" spans="1:3" ht="12.75" customHeight="1" x14ac:dyDescent="0.2">
      <c r="A650" s="20"/>
      <c r="B650" s="6"/>
      <c r="C650" s="20"/>
    </row>
    <row r="651" spans="1:3" ht="12.75" customHeight="1" x14ac:dyDescent="0.2">
      <c r="A651" s="20"/>
      <c r="B651" s="6"/>
      <c r="C651" s="20"/>
    </row>
    <row r="652" spans="1:3" ht="12.75" customHeight="1" x14ac:dyDescent="0.2">
      <c r="A652" s="20"/>
      <c r="B652" s="6"/>
      <c r="C652" s="20"/>
    </row>
    <row r="653" spans="1:3" ht="12.75" customHeight="1" x14ac:dyDescent="0.2">
      <c r="A653" s="20"/>
      <c r="B653" s="6"/>
      <c r="C653" s="20"/>
    </row>
    <row r="654" spans="1:3" ht="12.75" customHeight="1" x14ac:dyDescent="0.2">
      <c r="A654" s="20"/>
      <c r="B654" s="6"/>
      <c r="C654" s="20"/>
    </row>
    <row r="655" spans="1:3" ht="12.75" customHeight="1" x14ac:dyDescent="0.2">
      <c r="A655" s="20"/>
      <c r="B655" s="6"/>
      <c r="C655" s="20"/>
    </row>
    <row r="656" spans="1:3" ht="12.75" customHeight="1" x14ac:dyDescent="0.2">
      <c r="A656" s="20"/>
      <c r="B656" s="6"/>
      <c r="C656" s="20"/>
    </row>
    <row r="657" spans="1:3" ht="12.75" customHeight="1" x14ac:dyDescent="0.2">
      <c r="A657" s="20"/>
      <c r="B657" s="6"/>
      <c r="C657" s="20"/>
    </row>
    <row r="658" spans="1:3" ht="12.75" customHeight="1" x14ac:dyDescent="0.2">
      <c r="A658" s="20"/>
      <c r="B658" s="6"/>
      <c r="C658" s="20"/>
    </row>
    <row r="659" spans="1:3" ht="12.75" customHeight="1" x14ac:dyDescent="0.2">
      <c r="A659" s="20"/>
      <c r="B659" s="6"/>
      <c r="C659" s="20"/>
    </row>
    <row r="660" spans="1:3" ht="12.75" customHeight="1" x14ac:dyDescent="0.2">
      <c r="A660" s="20"/>
      <c r="B660" s="6"/>
      <c r="C660" s="20"/>
    </row>
    <row r="661" spans="1:3" ht="12.75" customHeight="1" x14ac:dyDescent="0.2">
      <c r="A661" s="20"/>
      <c r="B661" s="6"/>
      <c r="C661" s="20"/>
    </row>
    <row r="662" spans="1:3" ht="12.75" customHeight="1" x14ac:dyDescent="0.2">
      <c r="A662" s="20"/>
      <c r="B662" s="6"/>
      <c r="C662" s="20"/>
    </row>
    <row r="663" spans="1:3" ht="12.75" customHeight="1" x14ac:dyDescent="0.2">
      <c r="A663" s="20"/>
      <c r="B663" s="6"/>
      <c r="C663" s="20"/>
    </row>
    <row r="664" spans="1:3" ht="12.75" customHeight="1" x14ac:dyDescent="0.2">
      <c r="A664" s="20"/>
      <c r="B664" s="6"/>
      <c r="C664" s="20"/>
    </row>
    <row r="665" spans="1:3" ht="12.75" customHeight="1" x14ac:dyDescent="0.2">
      <c r="A665" s="20"/>
      <c r="B665" s="6"/>
      <c r="C665" s="20"/>
    </row>
    <row r="666" spans="1:3" ht="12.75" customHeight="1" x14ac:dyDescent="0.2">
      <c r="A666" s="20"/>
      <c r="B666" s="6"/>
      <c r="C666" s="20"/>
    </row>
    <row r="667" spans="1:3" ht="12.75" customHeight="1" x14ac:dyDescent="0.2">
      <c r="A667" s="20"/>
      <c r="B667" s="6"/>
      <c r="C667" s="20"/>
    </row>
    <row r="668" spans="1:3" ht="12.75" customHeight="1" x14ac:dyDescent="0.2">
      <c r="A668" s="20"/>
      <c r="B668" s="6"/>
      <c r="C668" s="20"/>
    </row>
    <row r="669" spans="1:3" ht="12.75" customHeight="1" x14ac:dyDescent="0.2">
      <c r="A669" s="20"/>
      <c r="B669" s="6"/>
      <c r="C669" s="20"/>
    </row>
    <row r="670" spans="1:3" ht="12.75" customHeight="1" x14ac:dyDescent="0.2">
      <c r="A670" s="20"/>
      <c r="B670" s="6"/>
      <c r="C670" s="20"/>
    </row>
    <row r="671" spans="1:3" ht="12.75" customHeight="1" x14ac:dyDescent="0.2">
      <c r="A671" s="20"/>
      <c r="B671" s="6"/>
      <c r="C671" s="20"/>
    </row>
    <row r="672" spans="1:3" ht="12.75" customHeight="1" x14ac:dyDescent="0.2">
      <c r="A672" s="20"/>
      <c r="B672" s="6"/>
      <c r="C672" s="20"/>
    </row>
    <row r="673" spans="1:3" ht="12.75" customHeight="1" x14ac:dyDescent="0.2">
      <c r="A673" s="20"/>
      <c r="B673" s="6"/>
      <c r="C673" s="20"/>
    </row>
    <row r="674" spans="1:3" ht="12.75" customHeight="1" x14ac:dyDescent="0.2">
      <c r="A674" s="20"/>
      <c r="B674" s="6"/>
      <c r="C674" s="20"/>
    </row>
    <row r="675" spans="1:3" ht="12.75" customHeight="1" x14ac:dyDescent="0.2">
      <c r="A675" s="20"/>
      <c r="B675" s="6"/>
      <c r="C675" s="20"/>
    </row>
    <row r="676" spans="1:3" ht="12.75" customHeight="1" x14ac:dyDescent="0.2">
      <c r="A676" s="20"/>
      <c r="B676" s="6"/>
      <c r="C676" s="20"/>
    </row>
    <row r="677" spans="1:3" ht="12.75" customHeight="1" x14ac:dyDescent="0.2">
      <c r="A677" s="20"/>
      <c r="B677" s="6"/>
      <c r="C677" s="20"/>
    </row>
    <row r="678" spans="1:3" ht="12.75" customHeight="1" x14ac:dyDescent="0.2">
      <c r="A678" s="20"/>
      <c r="B678" s="6"/>
      <c r="C678" s="20"/>
    </row>
    <row r="679" spans="1:3" ht="12.75" customHeight="1" x14ac:dyDescent="0.2">
      <c r="A679" s="20"/>
      <c r="B679" s="6"/>
      <c r="C679" s="20"/>
    </row>
    <row r="680" spans="1:3" ht="12.75" customHeight="1" x14ac:dyDescent="0.2">
      <c r="A680" s="20"/>
      <c r="B680" s="6"/>
      <c r="C680" s="20"/>
    </row>
    <row r="681" spans="1:3" ht="12.75" customHeight="1" x14ac:dyDescent="0.2">
      <c r="A681" s="20"/>
      <c r="B681" s="6"/>
      <c r="C681" s="20"/>
    </row>
    <row r="682" spans="1:3" ht="12.75" customHeight="1" x14ac:dyDescent="0.2">
      <c r="A682" s="20"/>
      <c r="B682" s="6"/>
      <c r="C682" s="20"/>
    </row>
    <row r="683" spans="1:3" ht="12.75" customHeight="1" x14ac:dyDescent="0.2">
      <c r="A683" s="20"/>
      <c r="B683" s="6"/>
      <c r="C683" s="20"/>
    </row>
    <row r="684" spans="1:3" ht="12.75" customHeight="1" x14ac:dyDescent="0.2">
      <c r="A684" s="20"/>
      <c r="B684" s="6"/>
      <c r="C684" s="20"/>
    </row>
    <row r="685" spans="1:3" ht="12.75" customHeight="1" x14ac:dyDescent="0.2">
      <c r="A685" s="20"/>
      <c r="B685" s="6"/>
      <c r="C685" s="20"/>
    </row>
    <row r="686" spans="1:3" ht="12.75" customHeight="1" x14ac:dyDescent="0.2">
      <c r="A686" s="20"/>
      <c r="B686" s="6"/>
      <c r="C686" s="20"/>
    </row>
    <row r="687" spans="1:3" ht="12.75" customHeight="1" x14ac:dyDescent="0.2">
      <c r="A687" s="20"/>
      <c r="B687" s="6"/>
      <c r="C687" s="20"/>
    </row>
    <row r="688" spans="1:3" ht="12.75" customHeight="1" x14ac:dyDescent="0.2">
      <c r="A688" s="20"/>
      <c r="B688" s="6"/>
      <c r="C688" s="20"/>
    </row>
    <row r="689" spans="1:3" ht="12.75" customHeight="1" x14ac:dyDescent="0.2">
      <c r="A689" s="20"/>
      <c r="B689" s="6"/>
      <c r="C689" s="20"/>
    </row>
    <row r="690" spans="1:3" ht="12.75" customHeight="1" x14ac:dyDescent="0.2">
      <c r="A690" s="20"/>
      <c r="B690" s="6"/>
      <c r="C690" s="20"/>
    </row>
    <row r="691" spans="1:3" ht="12.75" customHeight="1" x14ac:dyDescent="0.2">
      <c r="A691" s="20"/>
      <c r="B691" s="6"/>
      <c r="C691" s="20"/>
    </row>
    <row r="692" spans="1:3" ht="12.75" customHeight="1" x14ac:dyDescent="0.2">
      <c r="A692" s="20"/>
      <c r="B692" s="6"/>
      <c r="C692" s="20"/>
    </row>
    <row r="693" spans="1:3" ht="12.75" customHeight="1" x14ac:dyDescent="0.2">
      <c r="A693" s="20"/>
      <c r="B693" s="6"/>
      <c r="C693" s="20"/>
    </row>
    <row r="694" spans="1:3" ht="12.75" customHeight="1" x14ac:dyDescent="0.2">
      <c r="A694" s="20"/>
      <c r="B694" s="6"/>
      <c r="C694" s="20"/>
    </row>
    <row r="695" spans="1:3" ht="12.75" customHeight="1" x14ac:dyDescent="0.2">
      <c r="A695" s="20"/>
      <c r="B695" s="6"/>
      <c r="C695" s="20"/>
    </row>
    <row r="696" spans="1:3" ht="12.75" customHeight="1" x14ac:dyDescent="0.2">
      <c r="A696" s="20"/>
      <c r="B696" s="6"/>
      <c r="C696" s="20"/>
    </row>
    <row r="697" spans="1:3" ht="12.75" customHeight="1" x14ac:dyDescent="0.2">
      <c r="A697" s="20"/>
      <c r="B697" s="6"/>
      <c r="C697" s="20"/>
    </row>
    <row r="698" spans="1:3" ht="12.75" customHeight="1" x14ac:dyDescent="0.2">
      <c r="A698" s="20"/>
      <c r="B698" s="6"/>
      <c r="C698" s="20"/>
    </row>
    <row r="699" spans="1:3" ht="12.75" customHeight="1" x14ac:dyDescent="0.2">
      <c r="A699" s="20"/>
      <c r="B699" s="6"/>
      <c r="C699" s="20"/>
    </row>
    <row r="700" spans="1:3" ht="12.75" customHeight="1" x14ac:dyDescent="0.2">
      <c r="A700" s="20"/>
      <c r="B700" s="6"/>
      <c r="C700" s="20"/>
    </row>
    <row r="701" spans="1:3" ht="12.75" customHeight="1" x14ac:dyDescent="0.2">
      <c r="A701" s="20"/>
      <c r="B701" s="6"/>
      <c r="C701" s="20"/>
    </row>
    <row r="702" spans="1:3" ht="12.75" customHeight="1" x14ac:dyDescent="0.2">
      <c r="A702" s="20"/>
      <c r="B702" s="6"/>
      <c r="C702" s="20"/>
    </row>
    <row r="703" spans="1:3" ht="12.75" customHeight="1" x14ac:dyDescent="0.2">
      <c r="A703" s="20"/>
      <c r="B703" s="6"/>
      <c r="C703" s="20"/>
    </row>
    <row r="704" spans="1:3" ht="12.75" customHeight="1" x14ac:dyDescent="0.2">
      <c r="A704" s="20"/>
      <c r="B704" s="6"/>
      <c r="C704" s="20"/>
    </row>
    <row r="705" spans="1:3" ht="12.75" customHeight="1" x14ac:dyDescent="0.2">
      <c r="A705" s="20"/>
      <c r="B705" s="6"/>
      <c r="C705" s="20"/>
    </row>
    <row r="706" spans="1:3" ht="12.75" customHeight="1" x14ac:dyDescent="0.2">
      <c r="A706" s="20"/>
      <c r="B706" s="6"/>
      <c r="C706" s="20"/>
    </row>
    <row r="707" spans="1:3" ht="12.75" customHeight="1" x14ac:dyDescent="0.2">
      <c r="A707" s="20"/>
      <c r="B707" s="6"/>
      <c r="C707" s="20"/>
    </row>
    <row r="708" spans="1:3" ht="12.75" customHeight="1" x14ac:dyDescent="0.2">
      <c r="A708" s="20"/>
      <c r="B708" s="6"/>
      <c r="C708" s="20"/>
    </row>
    <row r="709" spans="1:3" ht="12.75" customHeight="1" x14ac:dyDescent="0.2">
      <c r="A709" s="20"/>
      <c r="B709" s="6"/>
      <c r="C709" s="20"/>
    </row>
    <row r="710" spans="1:3" ht="12.75" customHeight="1" x14ac:dyDescent="0.2">
      <c r="A710" s="20"/>
      <c r="B710" s="6"/>
      <c r="C710" s="20"/>
    </row>
    <row r="711" spans="1:3" ht="12.75" customHeight="1" x14ac:dyDescent="0.2">
      <c r="A711" s="20"/>
      <c r="B711" s="6"/>
      <c r="C711" s="20"/>
    </row>
    <row r="712" spans="1:3" ht="12.75" customHeight="1" x14ac:dyDescent="0.2">
      <c r="A712" s="20"/>
      <c r="B712" s="6"/>
      <c r="C712" s="20"/>
    </row>
    <row r="713" spans="1:3" ht="12.75" customHeight="1" x14ac:dyDescent="0.2">
      <c r="A713" s="20"/>
      <c r="B713" s="6"/>
      <c r="C713" s="20"/>
    </row>
    <row r="714" spans="1:3" ht="12.75" customHeight="1" x14ac:dyDescent="0.2">
      <c r="A714" s="20"/>
      <c r="B714" s="6"/>
      <c r="C714" s="20"/>
    </row>
    <row r="715" spans="1:3" ht="12.75" customHeight="1" x14ac:dyDescent="0.2">
      <c r="A715" s="20"/>
      <c r="B715" s="6"/>
      <c r="C715" s="20"/>
    </row>
    <row r="716" spans="1:3" ht="12.75" customHeight="1" x14ac:dyDescent="0.2">
      <c r="A716" s="20"/>
      <c r="B716" s="6"/>
      <c r="C716" s="20"/>
    </row>
    <row r="717" spans="1:3" ht="12.75" customHeight="1" x14ac:dyDescent="0.2">
      <c r="A717" s="20"/>
      <c r="B717" s="6"/>
      <c r="C717" s="20"/>
    </row>
    <row r="718" spans="1:3" ht="12.75" customHeight="1" x14ac:dyDescent="0.2">
      <c r="A718" s="20"/>
      <c r="B718" s="6"/>
      <c r="C718" s="20"/>
    </row>
    <row r="719" spans="1:3" ht="12.75" customHeight="1" x14ac:dyDescent="0.2">
      <c r="A719" s="20"/>
      <c r="B719" s="6"/>
      <c r="C719" s="20"/>
    </row>
    <row r="720" spans="1:3" ht="12.75" customHeight="1" x14ac:dyDescent="0.2">
      <c r="A720" s="20"/>
      <c r="B720" s="6"/>
      <c r="C720" s="20"/>
    </row>
    <row r="721" spans="1:3" ht="12.75" customHeight="1" x14ac:dyDescent="0.2">
      <c r="A721" s="20"/>
      <c r="B721" s="6"/>
      <c r="C721" s="20"/>
    </row>
    <row r="722" spans="1:3" ht="12.75" customHeight="1" x14ac:dyDescent="0.2">
      <c r="A722" s="20"/>
      <c r="B722" s="6"/>
      <c r="C722" s="20"/>
    </row>
    <row r="723" spans="1:3" ht="12.75" customHeight="1" x14ac:dyDescent="0.2">
      <c r="A723" s="20"/>
      <c r="B723" s="6"/>
      <c r="C723" s="20"/>
    </row>
    <row r="724" spans="1:3" ht="12.75" customHeight="1" x14ac:dyDescent="0.2">
      <c r="A724" s="20"/>
      <c r="B724" s="6"/>
      <c r="C724" s="20"/>
    </row>
    <row r="725" spans="1:3" ht="12.75" customHeight="1" x14ac:dyDescent="0.2">
      <c r="A725" s="20"/>
      <c r="B725" s="6"/>
      <c r="C725" s="20"/>
    </row>
    <row r="726" spans="1:3" ht="12.75" customHeight="1" x14ac:dyDescent="0.2">
      <c r="A726" s="20"/>
      <c r="B726" s="6"/>
      <c r="C726" s="20"/>
    </row>
    <row r="727" spans="1:3" ht="12.75" customHeight="1" x14ac:dyDescent="0.2">
      <c r="A727" s="20"/>
      <c r="B727" s="6"/>
      <c r="C727" s="20"/>
    </row>
    <row r="728" spans="1:3" ht="12.75" customHeight="1" x14ac:dyDescent="0.2">
      <c r="A728" s="20"/>
      <c r="B728" s="6"/>
      <c r="C728" s="20"/>
    </row>
    <row r="729" spans="1:3" ht="12.75" customHeight="1" x14ac:dyDescent="0.2">
      <c r="A729" s="20"/>
      <c r="B729" s="6"/>
      <c r="C729" s="20"/>
    </row>
    <row r="730" spans="1:3" ht="12.75" customHeight="1" x14ac:dyDescent="0.2">
      <c r="A730" s="20"/>
      <c r="B730" s="6"/>
      <c r="C730" s="20"/>
    </row>
    <row r="731" spans="1:3" ht="12.75" customHeight="1" x14ac:dyDescent="0.2">
      <c r="A731" s="20"/>
      <c r="B731" s="6"/>
      <c r="C731" s="20"/>
    </row>
    <row r="732" spans="1:3" ht="12.75" customHeight="1" x14ac:dyDescent="0.2">
      <c r="A732" s="20"/>
      <c r="B732" s="6"/>
      <c r="C732" s="20"/>
    </row>
    <row r="733" spans="1:3" ht="12.75" customHeight="1" x14ac:dyDescent="0.2">
      <c r="A733" s="20"/>
      <c r="B733" s="6"/>
      <c r="C733" s="20"/>
    </row>
    <row r="734" spans="1:3" ht="12.75" customHeight="1" x14ac:dyDescent="0.2">
      <c r="A734" s="20"/>
      <c r="B734" s="6"/>
      <c r="C734" s="20"/>
    </row>
    <row r="735" spans="1:3" ht="12.75" customHeight="1" x14ac:dyDescent="0.2">
      <c r="A735" s="20"/>
      <c r="B735" s="6"/>
      <c r="C735" s="20"/>
    </row>
    <row r="736" spans="1:3" ht="12.75" customHeight="1" x14ac:dyDescent="0.2">
      <c r="A736" s="20"/>
      <c r="B736" s="6"/>
      <c r="C736" s="20"/>
    </row>
    <row r="737" spans="1:3" ht="12.75" customHeight="1" x14ac:dyDescent="0.2">
      <c r="A737" s="20"/>
      <c r="B737" s="6"/>
      <c r="C737" s="20"/>
    </row>
    <row r="738" spans="1:3" ht="12.75" customHeight="1" x14ac:dyDescent="0.2">
      <c r="A738" s="20"/>
      <c r="B738" s="6"/>
      <c r="C738" s="20"/>
    </row>
    <row r="739" spans="1:3" ht="12.75" customHeight="1" x14ac:dyDescent="0.2">
      <c r="A739" s="20"/>
      <c r="B739" s="6"/>
      <c r="C739" s="20"/>
    </row>
    <row r="740" spans="1:3" ht="12.75" customHeight="1" x14ac:dyDescent="0.2">
      <c r="A740" s="20"/>
      <c r="B740" s="6"/>
      <c r="C740" s="20"/>
    </row>
    <row r="741" spans="1:3" ht="12.75" customHeight="1" x14ac:dyDescent="0.2">
      <c r="A741" s="20"/>
      <c r="B741" s="6"/>
      <c r="C741" s="20"/>
    </row>
    <row r="742" spans="1:3" ht="12.75" customHeight="1" x14ac:dyDescent="0.2">
      <c r="A742" s="20"/>
      <c r="B742" s="6"/>
      <c r="C742" s="20"/>
    </row>
    <row r="743" spans="1:3" ht="12.75" customHeight="1" x14ac:dyDescent="0.2">
      <c r="A743" s="20"/>
      <c r="B743" s="6"/>
      <c r="C743" s="20"/>
    </row>
    <row r="744" spans="1:3" ht="12.75" customHeight="1" x14ac:dyDescent="0.2">
      <c r="A744" s="20"/>
      <c r="B744" s="6"/>
      <c r="C744" s="20"/>
    </row>
    <row r="745" spans="1:3" ht="12.75" customHeight="1" x14ac:dyDescent="0.2">
      <c r="A745" s="20"/>
      <c r="B745" s="6"/>
      <c r="C745" s="20"/>
    </row>
    <row r="746" spans="1:3" ht="12.75" customHeight="1" x14ac:dyDescent="0.2">
      <c r="A746" s="20"/>
      <c r="B746" s="6"/>
      <c r="C746" s="20"/>
    </row>
    <row r="747" spans="1:3" ht="12.75" customHeight="1" x14ac:dyDescent="0.2">
      <c r="A747" s="20"/>
      <c r="B747" s="6"/>
      <c r="C747" s="20"/>
    </row>
    <row r="748" spans="1:3" ht="12.75" customHeight="1" x14ac:dyDescent="0.2">
      <c r="A748" s="20"/>
      <c r="B748" s="6"/>
      <c r="C748" s="20"/>
    </row>
    <row r="749" spans="1:3" ht="12.75" customHeight="1" x14ac:dyDescent="0.2">
      <c r="A749" s="20"/>
      <c r="B749" s="6"/>
      <c r="C749" s="20"/>
    </row>
    <row r="750" spans="1:3" ht="12.75" customHeight="1" x14ac:dyDescent="0.2">
      <c r="A750" s="20"/>
      <c r="B750" s="6"/>
      <c r="C750" s="20"/>
    </row>
    <row r="751" spans="1:3" ht="12.75" customHeight="1" x14ac:dyDescent="0.2">
      <c r="A751" s="20"/>
      <c r="B751" s="6"/>
      <c r="C751" s="20"/>
    </row>
    <row r="752" spans="1:3" ht="12.75" customHeight="1" x14ac:dyDescent="0.2">
      <c r="A752" s="20"/>
      <c r="B752" s="6"/>
      <c r="C752" s="20"/>
    </row>
    <row r="753" spans="1:3" ht="12.75" customHeight="1" x14ac:dyDescent="0.2">
      <c r="A753" s="20"/>
      <c r="B753" s="6"/>
      <c r="C753" s="20"/>
    </row>
    <row r="754" spans="1:3" ht="12.75" customHeight="1" x14ac:dyDescent="0.2">
      <c r="A754" s="20"/>
      <c r="B754" s="6"/>
      <c r="C754" s="20"/>
    </row>
    <row r="755" spans="1:3" ht="12.75" customHeight="1" x14ac:dyDescent="0.2">
      <c r="A755" s="20"/>
      <c r="B755" s="6"/>
      <c r="C755" s="20"/>
    </row>
    <row r="756" spans="1:3" ht="12.75" customHeight="1" x14ac:dyDescent="0.2">
      <c r="A756" s="20"/>
      <c r="B756" s="6"/>
      <c r="C756" s="20"/>
    </row>
    <row r="757" spans="1:3" ht="12.75" customHeight="1" x14ac:dyDescent="0.2">
      <c r="A757" s="20"/>
      <c r="B757" s="6"/>
      <c r="C757" s="20"/>
    </row>
    <row r="758" spans="1:3" ht="12.75" customHeight="1" x14ac:dyDescent="0.2">
      <c r="A758" s="20"/>
      <c r="B758" s="6"/>
      <c r="C758" s="20"/>
    </row>
    <row r="759" spans="1:3" ht="12.75" customHeight="1" x14ac:dyDescent="0.2">
      <c r="A759" s="20"/>
      <c r="B759" s="6"/>
      <c r="C759" s="20"/>
    </row>
    <row r="760" spans="1:3" ht="12.75" customHeight="1" x14ac:dyDescent="0.2">
      <c r="A760" s="20"/>
      <c r="B760" s="6"/>
      <c r="C760" s="20"/>
    </row>
    <row r="761" spans="1:3" ht="12.75" customHeight="1" x14ac:dyDescent="0.2">
      <c r="A761" s="20"/>
      <c r="B761" s="6"/>
      <c r="C761" s="20"/>
    </row>
    <row r="762" spans="1:3" ht="12.75" customHeight="1" x14ac:dyDescent="0.2">
      <c r="A762" s="20"/>
      <c r="B762" s="6"/>
      <c r="C762" s="20"/>
    </row>
    <row r="763" spans="1:3" ht="12.75" customHeight="1" x14ac:dyDescent="0.2">
      <c r="A763" s="20"/>
      <c r="B763" s="6"/>
      <c r="C763" s="20"/>
    </row>
    <row r="764" spans="1:3" ht="12.75" customHeight="1" x14ac:dyDescent="0.2">
      <c r="A764" s="20"/>
      <c r="B764" s="6"/>
      <c r="C764" s="20"/>
    </row>
    <row r="765" spans="1:3" ht="12.75" customHeight="1" x14ac:dyDescent="0.2">
      <c r="A765" s="20"/>
      <c r="B765" s="6"/>
      <c r="C765" s="20"/>
    </row>
    <row r="766" spans="1:3" ht="12.75" customHeight="1" x14ac:dyDescent="0.2">
      <c r="A766" s="20"/>
      <c r="B766" s="6"/>
      <c r="C766" s="20"/>
    </row>
    <row r="767" spans="1:3" ht="12.75" customHeight="1" x14ac:dyDescent="0.2">
      <c r="A767" s="20"/>
      <c r="B767" s="6"/>
      <c r="C767" s="20"/>
    </row>
    <row r="768" spans="1:3" ht="12.75" customHeight="1" x14ac:dyDescent="0.2">
      <c r="A768" s="20"/>
      <c r="B768" s="6"/>
      <c r="C768" s="20"/>
    </row>
    <row r="769" spans="1:3" ht="12.75" customHeight="1" x14ac:dyDescent="0.2">
      <c r="A769" s="20"/>
      <c r="B769" s="6"/>
      <c r="C769" s="20"/>
    </row>
    <row r="770" spans="1:3" ht="12.75" customHeight="1" x14ac:dyDescent="0.2">
      <c r="A770" s="20"/>
      <c r="B770" s="6"/>
      <c r="C770" s="20"/>
    </row>
    <row r="771" spans="1:3" ht="12.75" customHeight="1" x14ac:dyDescent="0.2">
      <c r="A771" s="20"/>
      <c r="B771" s="6"/>
      <c r="C771" s="20"/>
    </row>
    <row r="772" spans="1:3" ht="12.75" customHeight="1" x14ac:dyDescent="0.2">
      <c r="A772" s="20"/>
      <c r="B772" s="6"/>
      <c r="C772" s="20"/>
    </row>
    <row r="773" spans="1:3" ht="12.75" customHeight="1" x14ac:dyDescent="0.2">
      <c r="A773" s="20"/>
      <c r="B773" s="6"/>
      <c r="C773" s="20"/>
    </row>
    <row r="774" spans="1:3" ht="12.75" customHeight="1" x14ac:dyDescent="0.2">
      <c r="A774" s="20"/>
      <c r="B774" s="6"/>
      <c r="C774" s="20"/>
    </row>
    <row r="775" spans="1:3" ht="12.75" customHeight="1" x14ac:dyDescent="0.2">
      <c r="A775" s="20"/>
      <c r="B775" s="6"/>
      <c r="C775" s="20"/>
    </row>
    <row r="776" spans="1:3" ht="12.75" customHeight="1" x14ac:dyDescent="0.2">
      <c r="A776" s="20"/>
      <c r="B776" s="6"/>
      <c r="C776" s="20"/>
    </row>
    <row r="777" spans="1:3" ht="12.75" customHeight="1" x14ac:dyDescent="0.2">
      <c r="A777" s="20"/>
      <c r="B777" s="6"/>
      <c r="C777" s="20"/>
    </row>
    <row r="778" spans="1:3" ht="12.75" customHeight="1" x14ac:dyDescent="0.2">
      <c r="A778" s="20"/>
      <c r="B778" s="6"/>
      <c r="C778" s="20"/>
    </row>
    <row r="779" spans="1:3" ht="12.75" customHeight="1" x14ac:dyDescent="0.2">
      <c r="A779" s="20"/>
      <c r="B779" s="6"/>
      <c r="C779" s="20"/>
    </row>
    <row r="780" spans="1:3" ht="12.75" customHeight="1" x14ac:dyDescent="0.2">
      <c r="A780" s="20"/>
      <c r="B780" s="6"/>
      <c r="C780" s="20"/>
    </row>
    <row r="781" spans="1:3" ht="12.75" customHeight="1" x14ac:dyDescent="0.2">
      <c r="A781" s="20"/>
      <c r="B781" s="6"/>
      <c r="C781" s="20"/>
    </row>
    <row r="782" spans="1:3" ht="12.75" customHeight="1" x14ac:dyDescent="0.2">
      <c r="A782" s="20"/>
      <c r="B782" s="6"/>
      <c r="C782" s="20"/>
    </row>
    <row r="783" spans="1:3" ht="12.75" customHeight="1" x14ac:dyDescent="0.2">
      <c r="A783" s="20"/>
      <c r="B783" s="6"/>
      <c r="C783" s="20"/>
    </row>
    <row r="784" spans="1:3" ht="12.75" customHeight="1" x14ac:dyDescent="0.2">
      <c r="A784" s="20"/>
      <c r="B784" s="6"/>
      <c r="C784" s="20"/>
    </row>
    <row r="785" spans="1:3" ht="12.75" customHeight="1" x14ac:dyDescent="0.2">
      <c r="A785" s="20"/>
      <c r="B785" s="6"/>
      <c r="C785" s="20"/>
    </row>
    <row r="786" spans="1:3" ht="12.75" customHeight="1" x14ac:dyDescent="0.2">
      <c r="A786" s="20"/>
      <c r="B786" s="6"/>
      <c r="C786" s="20"/>
    </row>
    <row r="787" spans="1:3" ht="12.75" customHeight="1" x14ac:dyDescent="0.2">
      <c r="A787" s="20"/>
      <c r="B787" s="6"/>
      <c r="C787" s="20"/>
    </row>
    <row r="788" spans="1:3" ht="12.75" customHeight="1" x14ac:dyDescent="0.2">
      <c r="A788" s="20"/>
      <c r="B788" s="6"/>
      <c r="C788" s="20"/>
    </row>
    <row r="789" spans="1:3" ht="12.75" customHeight="1" x14ac:dyDescent="0.2">
      <c r="A789" s="20"/>
      <c r="B789" s="6"/>
      <c r="C789" s="20"/>
    </row>
    <row r="790" spans="1:3" ht="12.75" customHeight="1" x14ac:dyDescent="0.2">
      <c r="A790" s="20"/>
      <c r="B790" s="6"/>
      <c r="C790" s="20"/>
    </row>
    <row r="791" spans="1:3" ht="12.75" customHeight="1" x14ac:dyDescent="0.2">
      <c r="A791" s="20"/>
      <c r="B791" s="6"/>
      <c r="C791" s="20"/>
    </row>
    <row r="792" spans="1:3" ht="12.75" customHeight="1" x14ac:dyDescent="0.2">
      <c r="A792" s="20"/>
      <c r="B792" s="6"/>
      <c r="C792" s="20"/>
    </row>
    <row r="793" spans="1:3" ht="12.75" customHeight="1" x14ac:dyDescent="0.2">
      <c r="A793" s="20"/>
      <c r="B793" s="6"/>
      <c r="C793" s="20"/>
    </row>
    <row r="794" spans="1:3" ht="12.75" customHeight="1" x14ac:dyDescent="0.2">
      <c r="A794" s="20"/>
      <c r="B794" s="6"/>
      <c r="C794" s="20"/>
    </row>
    <row r="795" spans="1:3" ht="12.75" customHeight="1" x14ac:dyDescent="0.2">
      <c r="A795" s="20"/>
      <c r="B795" s="6"/>
      <c r="C795" s="20"/>
    </row>
    <row r="796" spans="1:3" ht="12.75" customHeight="1" x14ac:dyDescent="0.2">
      <c r="A796" s="20"/>
      <c r="B796" s="6"/>
      <c r="C796" s="20"/>
    </row>
    <row r="797" spans="1:3" ht="12.75" customHeight="1" x14ac:dyDescent="0.2">
      <c r="A797" s="20"/>
      <c r="B797" s="6"/>
      <c r="C797" s="20"/>
    </row>
    <row r="798" spans="1:3" ht="12.75" customHeight="1" x14ac:dyDescent="0.2">
      <c r="A798" s="20"/>
      <c r="B798" s="6"/>
      <c r="C798" s="20"/>
    </row>
    <row r="799" spans="1:3" ht="12.75" customHeight="1" x14ac:dyDescent="0.2">
      <c r="A799" s="20"/>
      <c r="B799" s="6"/>
      <c r="C799" s="20"/>
    </row>
    <row r="800" spans="1:3" ht="12.75" customHeight="1" x14ac:dyDescent="0.2">
      <c r="A800" s="20"/>
      <c r="B800" s="6"/>
      <c r="C800" s="20"/>
    </row>
    <row r="801" spans="1:3" ht="12.75" customHeight="1" x14ac:dyDescent="0.2">
      <c r="A801" s="20"/>
      <c r="B801" s="6"/>
      <c r="C801" s="20"/>
    </row>
    <row r="802" spans="1:3" ht="12.75" customHeight="1" x14ac:dyDescent="0.2">
      <c r="A802" s="20"/>
      <c r="B802" s="6"/>
      <c r="C802" s="20"/>
    </row>
    <row r="803" spans="1:3" ht="12.75" customHeight="1" x14ac:dyDescent="0.2">
      <c r="A803" s="20"/>
      <c r="B803" s="6"/>
      <c r="C803" s="20"/>
    </row>
    <row r="804" spans="1:3" ht="12.75" customHeight="1" x14ac:dyDescent="0.2">
      <c r="A804" s="20"/>
      <c r="B804" s="6"/>
      <c r="C804" s="20"/>
    </row>
    <row r="805" spans="1:3" ht="12.75" customHeight="1" x14ac:dyDescent="0.2">
      <c r="A805" s="20"/>
      <c r="B805" s="6"/>
      <c r="C805" s="20"/>
    </row>
    <row r="806" spans="1:3" ht="12.75" customHeight="1" x14ac:dyDescent="0.2">
      <c r="A806" s="20"/>
      <c r="B806" s="6"/>
      <c r="C806" s="20"/>
    </row>
    <row r="807" spans="1:3" ht="12.75" customHeight="1" x14ac:dyDescent="0.2">
      <c r="A807" s="20"/>
      <c r="B807" s="6"/>
      <c r="C807" s="20"/>
    </row>
    <row r="808" spans="1:3" ht="12.75" customHeight="1" x14ac:dyDescent="0.2">
      <c r="A808" s="20"/>
      <c r="B808" s="6"/>
      <c r="C808" s="20"/>
    </row>
    <row r="809" spans="1:3" ht="12.75" customHeight="1" x14ac:dyDescent="0.2">
      <c r="A809" s="20"/>
      <c r="B809" s="6"/>
      <c r="C809" s="20"/>
    </row>
    <row r="810" spans="1:3" ht="12.75" customHeight="1" x14ac:dyDescent="0.2">
      <c r="A810" s="20"/>
      <c r="B810" s="6"/>
      <c r="C810" s="20"/>
    </row>
    <row r="811" spans="1:3" ht="12.75" customHeight="1" x14ac:dyDescent="0.2">
      <c r="A811" s="20"/>
      <c r="B811" s="6"/>
      <c r="C811" s="20"/>
    </row>
    <row r="812" spans="1:3" ht="12.75" customHeight="1" x14ac:dyDescent="0.2">
      <c r="A812" s="20"/>
      <c r="B812" s="6"/>
      <c r="C812" s="20"/>
    </row>
    <row r="813" spans="1:3" ht="12.75" customHeight="1" x14ac:dyDescent="0.2">
      <c r="A813" s="20"/>
      <c r="B813" s="6"/>
      <c r="C813" s="20"/>
    </row>
    <row r="814" spans="1:3" ht="12.75" customHeight="1" x14ac:dyDescent="0.2">
      <c r="A814" s="20"/>
      <c r="B814" s="6"/>
      <c r="C814" s="20"/>
    </row>
    <row r="815" spans="1:3" ht="12.75" customHeight="1" x14ac:dyDescent="0.2">
      <c r="A815" s="20"/>
      <c r="B815" s="6"/>
      <c r="C815" s="20"/>
    </row>
    <row r="816" spans="1:3" ht="12.75" customHeight="1" x14ac:dyDescent="0.2">
      <c r="A816" s="20"/>
      <c r="B816" s="6"/>
      <c r="C816" s="20"/>
    </row>
    <row r="817" spans="1:3" ht="12.75" customHeight="1" x14ac:dyDescent="0.2">
      <c r="A817" s="20"/>
      <c r="B817" s="6"/>
      <c r="C817" s="20"/>
    </row>
    <row r="818" spans="1:3" ht="12.75" customHeight="1" x14ac:dyDescent="0.2">
      <c r="A818" s="20"/>
      <c r="B818" s="6"/>
      <c r="C818" s="20"/>
    </row>
    <row r="819" spans="1:3" ht="12.75" customHeight="1" x14ac:dyDescent="0.2">
      <c r="A819" s="20"/>
      <c r="B819" s="6"/>
      <c r="C819" s="20"/>
    </row>
    <row r="820" spans="1:3" ht="12.75" customHeight="1" x14ac:dyDescent="0.2">
      <c r="A820" s="20"/>
      <c r="B820" s="6"/>
      <c r="C820" s="20"/>
    </row>
    <row r="821" spans="1:3" ht="12.75" customHeight="1" x14ac:dyDescent="0.2">
      <c r="A821" s="20"/>
      <c r="B821" s="6"/>
      <c r="C821" s="20"/>
    </row>
    <row r="822" spans="1:3" ht="12.75" customHeight="1" x14ac:dyDescent="0.2">
      <c r="A822" s="20"/>
      <c r="B822" s="6"/>
      <c r="C822" s="20"/>
    </row>
    <row r="823" spans="1:3" ht="12.75" customHeight="1" x14ac:dyDescent="0.2">
      <c r="A823" s="20"/>
      <c r="B823" s="6"/>
      <c r="C823" s="20"/>
    </row>
    <row r="824" spans="1:3" ht="12.75" customHeight="1" x14ac:dyDescent="0.2">
      <c r="A824" s="20"/>
      <c r="B824" s="6"/>
      <c r="C824" s="20"/>
    </row>
    <row r="825" spans="1:3" ht="12.75" customHeight="1" x14ac:dyDescent="0.2">
      <c r="A825" s="20"/>
      <c r="B825" s="6"/>
      <c r="C825" s="20"/>
    </row>
    <row r="826" spans="1:3" ht="12.75" customHeight="1" x14ac:dyDescent="0.2">
      <c r="A826" s="20"/>
      <c r="B826" s="6"/>
      <c r="C826" s="20"/>
    </row>
    <row r="827" spans="1:3" ht="12.75" customHeight="1" x14ac:dyDescent="0.2">
      <c r="A827" s="20"/>
      <c r="B827" s="6"/>
      <c r="C827" s="20"/>
    </row>
    <row r="828" spans="1:3" ht="12.75" customHeight="1" x14ac:dyDescent="0.2">
      <c r="A828" s="20"/>
      <c r="B828" s="6"/>
      <c r="C828" s="20"/>
    </row>
    <row r="829" spans="1:3" ht="12.75" customHeight="1" x14ac:dyDescent="0.2">
      <c r="A829" s="20"/>
      <c r="B829" s="6"/>
      <c r="C829" s="20"/>
    </row>
    <row r="830" spans="1:3" ht="12.75" customHeight="1" x14ac:dyDescent="0.2">
      <c r="A830" s="20"/>
      <c r="B830" s="6"/>
      <c r="C830" s="20"/>
    </row>
    <row r="831" spans="1:3" ht="12.75" customHeight="1" x14ac:dyDescent="0.2">
      <c r="A831" s="20"/>
      <c r="B831" s="6"/>
      <c r="C831" s="20"/>
    </row>
    <row r="832" spans="1:3" ht="12.75" customHeight="1" x14ac:dyDescent="0.2">
      <c r="A832" s="20"/>
      <c r="B832" s="6"/>
      <c r="C832" s="20"/>
    </row>
    <row r="833" spans="1:3" ht="12.75" customHeight="1" x14ac:dyDescent="0.2">
      <c r="A833" s="20"/>
      <c r="B833" s="6"/>
      <c r="C833" s="20"/>
    </row>
    <row r="834" spans="1:3" ht="12.75" customHeight="1" x14ac:dyDescent="0.2">
      <c r="A834" s="20"/>
      <c r="B834" s="6"/>
      <c r="C834" s="20"/>
    </row>
    <row r="835" spans="1:3" ht="12.75" customHeight="1" x14ac:dyDescent="0.2">
      <c r="A835" s="20"/>
      <c r="B835" s="6"/>
      <c r="C835" s="20"/>
    </row>
    <row r="836" spans="1:3" ht="12.75" customHeight="1" x14ac:dyDescent="0.2">
      <c r="A836" s="20"/>
      <c r="B836" s="6"/>
      <c r="C836" s="20"/>
    </row>
    <row r="837" spans="1:3" ht="12.75" customHeight="1" x14ac:dyDescent="0.2">
      <c r="A837" s="20"/>
      <c r="B837" s="6"/>
      <c r="C837" s="20"/>
    </row>
    <row r="838" spans="1:3" ht="12.75" customHeight="1" x14ac:dyDescent="0.2">
      <c r="A838" s="20"/>
      <c r="B838" s="6"/>
      <c r="C838" s="20"/>
    </row>
    <row r="839" spans="1:3" ht="12.75" customHeight="1" x14ac:dyDescent="0.2">
      <c r="A839" s="20"/>
      <c r="B839" s="6"/>
      <c r="C839" s="20"/>
    </row>
    <row r="840" spans="1:3" ht="12.75" customHeight="1" x14ac:dyDescent="0.2">
      <c r="A840" s="20"/>
      <c r="B840" s="6"/>
      <c r="C840" s="20"/>
    </row>
    <row r="841" spans="1:3" ht="12.75" customHeight="1" x14ac:dyDescent="0.2">
      <c r="A841" s="20"/>
      <c r="B841" s="6"/>
      <c r="C841" s="20"/>
    </row>
    <row r="842" spans="1:3" ht="12.75" customHeight="1" x14ac:dyDescent="0.2">
      <c r="A842" s="20"/>
      <c r="B842" s="6"/>
      <c r="C842" s="20"/>
    </row>
    <row r="843" spans="1:3" ht="12.75" customHeight="1" x14ac:dyDescent="0.2">
      <c r="A843" s="20"/>
      <c r="B843" s="6"/>
      <c r="C843" s="20"/>
    </row>
    <row r="844" spans="1:3" ht="12.75" customHeight="1" x14ac:dyDescent="0.2">
      <c r="A844" s="20"/>
      <c r="B844" s="6"/>
      <c r="C844" s="20"/>
    </row>
    <row r="845" spans="1:3" ht="12.75" customHeight="1" x14ac:dyDescent="0.2">
      <c r="A845" s="20"/>
      <c r="B845" s="6"/>
      <c r="C845" s="20"/>
    </row>
    <row r="846" spans="1:3" ht="12.75" customHeight="1" x14ac:dyDescent="0.2">
      <c r="A846" s="20"/>
      <c r="B846" s="6"/>
      <c r="C846" s="20"/>
    </row>
    <row r="847" spans="1:3" ht="12.75" customHeight="1" x14ac:dyDescent="0.2">
      <c r="A847" s="20"/>
      <c r="B847" s="6"/>
      <c r="C847" s="20"/>
    </row>
    <row r="848" spans="1:3" ht="12.75" customHeight="1" x14ac:dyDescent="0.2">
      <c r="A848" s="20"/>
      <c r="B848" s="6"/>
      <c r="C848" s="20"/>
    </row>
    <row r="849" spans="1:3" ht="12.75" customHeight="1" x14ac:dyDescent="0.2">
      <c r="A849" s="20"/>
      <c r="B849" s="6"/>
      <c r="C849" s="20"/>
    </row>
    <row r="850" spans="1:3" ht="12.75" customHeight="1" x14ac:dyDescent="0.2">
      <c r="A850" s="20"/>
      <c r="B850" s="6"/>
      <c r="C850" s="20"/>
    </row>
    <row r="851" spans="1:3" ht="12.75" customHeight="1" x14ac:dyDescent="0.2">
      <c r="A851" s="20"/>
      <c r="B851" s="6"/>
      <c r="C851" s="20"/>
    </row>
    <row r="852" spans="1:3" ht="12.75" customHeight="1" x14ac:dyDescent="0.2">
      <c r="A852" s="20"/>
      <c r="B852" s="6"/>
      <c r="C852" s="20"/>
    </row>
    <row r="853" spans="1:3" ht="12.75" customHeight="1" x14ac:dyDescent="0.2">
      <c r="A853" s="20"/>
      <c r="B853" s="6"/>
      <c r="C853" s="20"/>
    </row>
    <row r="854" spans="1:3" ht="12.75" customHeight="1" x14ac:dyDescent="0.2">
      <c r="A854" s="20"/>
      <c r="B854" s="6"/>
      <c r="C854" s="20"/>
    </row>
    <row r="855" spans="1:3" ht="12.75" customHeight="1" x14ac:dyDescent="0.2">
      <c r="A855" s="20"/>
      <c r="B855" s="6"/>
      <c r="C855" s="20"/>
    </row>
    <row r="856" spans="1:3" ht="12.75" customHeight="1" x14ac:dyDescent="0.2">
      <c r="A856" s="20"/>
      <c r="B856" s="6"/>
      <c r="C856" s="20"/>
    </row>
    <row r="857" spans="1:3" ht="12.75" customHeight="1" x14ac:dyDescent="0.2">
      <c r="A857" s="20"/>
      <c r="B857" s="6"/>
      <c r="C857" s="20"/>
    </row>
    <row r="858" spans="1:3" ht="12.75" customHeight="1" x14ac:dyDescent="0.2">
      <c r="A858" s="20"/>
      <c r="B858" s="6"/>
      <c r="C858" s="20"/>
    </row>
    <row r="859" spans="1:3" ht="12.75" customHeight="1" x14ac:dyDescent="0.2">
      <c r="A859" s="20"/>
      <c r="B859" s="6"/>
      <c r="C859" s="20"/>
    </row>
    <row r="860" spans="1:3" ht="12.75" customHeight="1" x14ac:dyDescent="0.2">
      <c r="A860" s="20"/>
      <c r="B860" s="6"/>
      <c r="C860" s="20"/>
    </row>
    <row r="861" spans="1:3" ht="12.75" customHeight="1" x14ac:dyDescent="0.2">
      <c r="A861" s="20"/>
      <c r="B861" s="6"/>
      <c r="C861" s="20"/>
    </row>
    <row r="862" spans="1:3" ht="12.75" customHeight="1" x14ac:dyDescent="0.2">
      <c r="A862" s="20"/>
      <c r="B862" s="6"/>
      <c r="C862" s="20"/>
    </row>
    <row r="863" spans="1:3" ht="12.75" customHeight="1" x14ac:dyDescent="0.2">
      <c r="A863" s="20"/>
      <c r="B863" s="6"/>
      <c r="C863" s="20"/>
    </row>
    <row r="864" spans="1:3" ht="12.75" customHeight="1" x14ac:dyDescent="0.2">
      <c r="A864" s="20"/>
      <c r="B864" s="6"/>
      <c r="C864" s="20"/>
    </row>
    <row r="865" spans="1:3" ht="12.75" customHeight="1" x14ac:dyDescent="0.2">
      <c r="A865" s="20"/>
      <c r="B865" s="6"/>
      <c r="C865" s="20"/>
    </row>
    <row r="866" spans="1:3" ht="12.75" customHeight="1" x14ac:dyDescent="0.2">
      <c r="A866" s="20"/>
      <c r="B866" s="6"/>
      <c r="C866" s="20"/>
    </row>
    <row r="867" spans="1:3" ht="12.75" customHeight="1" x14ac:dyDescent="0.2">
      <c r="A867" s="20"/>
      <c r="B867" s="6"/>
      <c r="C867" s="20"/>
    </row>
    <row r="868" spans="1:3" ht="12.75" customHeight="1" x14ac:dyDescent="0.2">
      <c r="A868" s="20"/>
      <c r="B868" s="6"/>
      <c r="C868" s="20"/>
    </row>
    <row r="869" spans="1:3" ht="12.75" customHeight="1" x14ac:dyDescent="0.2">
      <c r="A869" s="20"/>
      <c r="B869" s="6"/>
      <c r="C869" s="20"/>
    </row>
    <row r="870" spans="1:3" ht="12.75" customHeight="1" x14ac:dyDescent="0.2">
      <c r="A870" s="20"/>
      <c r="B870" s="6"/>
      <c r="C870" s="20"/>
    </row>
    <row r="871" spans="1:3" ht="12.75" customHeight="1" x14ac:dyDescent="0.2">
      <c r="A871" s="20"/>
      <c r="B871" s="6"/>
      <c r="C871" s="20"/>
    </row>
    <row r="872" spans="1:3" ht="12.75" customHeight="1" x14ac:dyDescent="0.2">
      <c r="A872" s="20"/>
      <c r="B872" s="6"/>
      <c r="C872" s="20"/>
    </row>
    <row r="873" spans="1:3" ht="12.75" customHeight="1" x14ac:dyDescent="0.2">
      <c r="A873" s="20"/>
      <c r="B873" s="6"/>
      <c r="C873" s="20"/>
    </row>
    <row r="874" spans="1:3" ht="12.75" customHeight="1" x14ac:dyDescent="0.2">
      <c r="A874" s="20"/>
      <c r="B874" s="6"/>
      <c r="C874" s="20"/>
    </row>
    <row r="875" spans="1:3" ht="12.75" customHeight="1" x14ac:dyDescent="0.2">
      <c r="A875" s="20"/>
      <c r="B875" s="6"/>
      <c r="C875" s="20"/>
    </row>
    <row r="876" spans="1:3" ht="12.75" customHeight="1" x14ac:dyDescent="0.2">
      <c r="A876" s="20"/>
      <c r="B876" s="6"/>
      <c r="C876" s="20"/>
    </row>
    <row r="877" spans="1:3" ht="12.75" customHeight="1" x14ac:dyDescent="0.2">
      <c r="A877" s="20"/>
      <c r="B877" s="6"/>
      <c r="C877" s="20"/>
    </row>
    <row r="878" spans="1:3" ht="12.75" customHeight="1" x14ac:dyDescent="0.2">
      <c r="A878" s="20"/>
      <c r="B878" s="6"/>
      <c r="C878" s="20"/>
    </row>
    <row r="879" spans="1:3" ht="12.75" customHeight="1" x14ac:dyDescent="0.2">
      <c r="A879" s="20"/>
      <c r="B879" s="6"/>
      <c r="C879" s="20"/>
    </row>
    <row r="880" spans="1:3" ht="12.75" customHeight="1" x14ac:dyDescent="0.2">
      <c r="A880" s="20"/>
      <c r="B880" s="6"/>
      <c r="C880" s="20"/>
    </row>
    <row r="881" spans="1:3" ht="12.75" customHeight="1" x14ac:dyDescent="0.2">
      <c r="A881" s="20"/>
      <c r="B881" s="6"/>
      <c r="C881" s="20"/>
    </row>
    <row r="882" spans="1:3" ht="12.75" customHeight="1" x14ac:dyDescent="0.2">
      <c r="A882" s="20"/>
      <c r="B882" s="6"/>
      <c r="C882" s="20"/>
    </row>
    <row r="883" spans="1:3" ht="12.75" customHeight="1" x14ac:dyDescent="0.2">
      <c r="A883" s="20"/>
      <c r="B883" s="6"/>
      <c r="C883" s="20"/>
    </row>
    <row r="884" spans="1:3" ht="12.75" customHeight="1" x14ac:dyDescent="0.2">
      <c r="A884" s="20"/>
      <c r="B884" s="6"/>
      <c r="C884" s="20"/>
    </row>
    <row r="885" spans="1:3" ht="12.75" customHeight="1" x14ac:dyDescent="0.2">
      <c r="A885" s="20"/>
      <c r="B885" s="6"/>
      <c r="C885" s="20"/>
    </row>
    <row r="886" spans="1:3" ht="12.75" customHeight="1" x14ac:dyDescent="0.2">
      <c r="A886" s="20"/>
      <c r="B886" s="6"/>
      <c r="C886" s="20"/>
    </row>
    <row r="887" spans="1:3" ht="12.75" customHeight="1" x14ac:dyDescent="0.2">
      <c r="A887" s="20"/>
      <c r="B887" s="6"/>
      <c r="C887" s="20"/>
    </row>
    <row r="888" spans="1:3" ht="12.75" customHeight="1" x14ac:dyDescent="0.2">
      <c r="A888" s="20"/>
      <c r="B888" s="6"/>
      <c r="C888" s="20"/>
    </row>
    <row r="889" spans="1:3" ht="12.75" customHeight="1" x14ac:dyDescent="0.2">
      <c r="A889" s="20"/>
      <c r="B889" s="6"/>
      <c r="C889" s="20"/>
    </row>
    <row r="890" spans="1:3" ht="12.75" customHeight="1" x14ac:dyDescent="0.2">
      <c r="A890" s="20"/>
      <c r="B890" s="6"/>
      <c r="C890" s="20"/>
    </row>
    <row r="891" spans="1:3" ht="12.75" customHeight="1" x14ac:dyDescent="0.2">
      <c r="A891" s="20"/>
      <c r="B891" s="6"/>
      <c r="C891" s="20"/>
    </row>
    <row r="892" spans="1:3" ht="12.75" customHeight="1" x14ac:dyDescent="0.2">
      <c r="A892" s="20"/>
      <c r="B892" s="6"/>
      <c r="C892" s="20"/>
    </row>
    <row r="893" spans="1:3" ht="12.75" customHeight="1" x14ac:dyDescent="0.2">
      <c r="A893" s="20"/>
      <c r="B893" s="6"/>
      <c r="C893" s="20"/>
    </row>
    <row r="894" spans="1:3" ht="12.75" customHeight="1" x14ac:dyDescent="0.2">
      <c r="A894" s="20"/>
      <c r="B894" s="6"/>
      <c r="C894" s="20"/>
    </row>
    <row r="895" spans="1:3" ht="12.75" customHeight="1" x14ac:dyDescent="0.2">
      <c r="A895" s="20"/>
      <c r="B895" s="6"/>
      <c r="C895" s="20"/>
    </row>
    <row r="896" spans="1:3" ht="12.75" customHeight="1" x14ac:dyDescent="0.2">
      <c r="A896" s="20"/>
      <c r="B896" s="6"/>
      <c r="C896" s="20"/>
    </row>
    <row r="897" spans="1:3" ht="12.75" customHeight="1" x14ac:dyDescent="0.2">
      <c r="A897" s="20"/>
      <c r="B897" s="6"/>
      <c r="C897" s="20"/>
    </row>
    <row r="898" spans="1:3" ht="12.75" customHeight="1" x14ac:dyDescent="0.2">
      <c r="A898" s="20"/>
      <c r="B898" s="6"/>
      <c r="C898" s="20"/>
    </row>
    <row r="899" spans="1:3" ht="12.75" customHeight="1" x14ac:dyDescent="0.2">
      <c r="A899" s="20"/>
      <c r="B899" s="6"/>
      <c r="C899" s="20"/>
    </row>
    <row r="900" spans="1:3" ht="12.75" customHeight="1" x14ac:dyDescent="0.2">
      <c r="A900" s="20"/>
      <c r="B900" s="6"/>
      <c r="C900" s="20"/>
    </row>
    <row r="901" spans="1:3" ht="12.75" customHeight="1" x14ac:dyDescent="0.2">
      <c r="A901" s="20"/>
      <c r="B901" s="6"/>
      <c r="C901" s="20"/>
    </row>
    <row r="902" spans="1:3" ht="12.75" customHeight="1" x14ac:dyDescent="0.2">
      <c r="A902" s="20"/>
      <c r="B902" s="6"/>
      <c r="C902" s="20"/>
    </row>
    <row r="903" spans="1:3" ht="12.75" customHeight="1" x14ac:dyDescent="0.2">
      <c r="A903" s="20"/>
      <c r="B903" s="6"/>
      <c r="C903" s="20"/>
    </row>
    <row r="904" spans="1:3" ht="12.75" customHeight="1" x14ac:dyDescent="0.2">
      <c r="A904" s="20"/>
      <c r="B904" s="6"/>
      <c r="C904" s="20"/>
    </row>
    <row r="905" spans="1:3" ht="12.75" customHeight="1" x14ac:dyDescent="0.2">
      <c r="A905" s="20"/>
      <c r="B905" s="6"/>
      <c r="C905" s="20"/>
    </row>
    <row r="906" spans="1:3" ht="12.75" customHeight="1" x14ac:dyDescent="0.2">
      <c r="A906" s="20"/>
      <c r="B906" s="6"/>
      <c r="C906" s="20"/>
    </row>
    <row r="907" spans="1:3" ht="12.75" customHeight="1" x14ac:dyDescent="0.2">
      <c r="A907" s="20"/>
      <c r="B907" s="6"/>
      <c r="C907" s="20"/>
    </row>
    <row r="908" spans="1:3" ht="12.75" customHeight="1" x14ac:dyDescent="0.2">
      <c r="A908" s="20"/>
      <c r="B908" s="6"/>
      <c r="C908" s="20"/>
    </row>
    <row r="909" spans="1:3" ht="12.75" customHeight="1" x14ac:dyDescent="0.2">
      <c r="A909" s="20"/>
      <c r="B909" s="6"/>
      <c r="C909" s="20"/>
    </row>
    <row r="910" spans="1:3" ht="12.75" customHeight="1" x14ac:dyDescent="0.2">
      <c r="A910" s="20"/>
      <c r="B910" s="6"/>
      <c r="C910" s="20"/>
    </row>
    <row r="911" spans="1:3" ht="12.75" customHeight="1" x14ac:dyDescent="0.2">
      <c r="A911" s="20"/>
      <c r="B911" s="6"/>
      <c r="C911" s="20"/>
    </row>
    <row r="912" spans="1:3" ht="12.75" customHeight="1" x14ac:dyDescent="0.2">
      <c r="A912" s="20"/>
      <c r="B912" s="6"/>
      <c r="C912" s="20"/>
    </row>
    <row r="913" spans="1:3" ht="12.75" customHeight="1" x14ac:dyDescent="0.2">
      <c r="A913" s="20"/>
      <c r="B913" s="6"/>
      <c r="C913" s="20"/>
    </row>
    <row r="914" spans="1:3" ht="12.75" customHeight="1" x14ac:dyDescent="0.2">
      <c r="A914" s="20"/>
      <c r="B914" s="6"/>
      <c r="C914" s="20"/>
    </row>
    <row r="915" spans="1:3" ht="12.75" customHeight="1" x14ac:dyDescent="0.2">
      <c r="A915" s="20"/>
      <c r="B915" s="6"/>
      <c r="C915" s="20"/>
    </row>
    <row r="916" spans="1:3" ht="12.75" customHeight="1" x14ac:dyDescent="0.2">
      <c r="A916" s="20"/>
      <c r="B916" s="6"/>
      <c r="C916" s="20"/>
    </row>
    <row r="917" spans="1:3" ht="12.75" customHeight="1" x14ac:dyDescent="0.2">
      <c r="A917" s="20"/>
      <c r="B917" s="6"/>
      <c r="C917" s="20"/>
    </row>
    <row r="918" spans="1:3" ht="12.75" customHeight="1" x14ac:dyDescent="0.2">
      <c r="A918" s="20"/>
      <c r="B918" s="6"/>
      <c r="C918" s="20"/>
    </row>
    <row r="919" spans="1:3" ht="12.75" customHeight="1" x14ac:dyDescent="0.2">
      <c r="A919" s="20"/>
      <c r="B919" s="6"/>
      <c r="C919" s="20"/>
    </row>
    <row r="920" spans="1:3" ht="12.75" customHeight="1" x14ac:dyDescent="0.2">
      <c r="A920" s="20"/>
      <c r="B920" s="6"/>
      <c r="C920" s="20"/>
    </row>
    <row r="921" spans="1:3" ht="12.75" customHeight="1" x14ac:dyDescent="0.2">
      <c r="A921" s="20"/>
      <c r="B921" s="6"/>
      <c r="C921" s="20"/>
    </row>
    <row r="922" spans="1:3" ht="12.75" customHeight="1" x14ac:dyDescent="0.2">
      <c r="A922" s="20"/>
      <c r="B922" s="6"/>
      <c r="C922" s="20"/>
    </row>
    <row r="923" spans="1:3" ht="12.75" customHeight="1" x14ac:dyDescent="0.2">
      <c r="A923" s="20"/>
      <c r="B923" s="6"/>
      <c r="C923" s="20"/>
    </row>
    <row r="924" spans="1:3" ht="12.75" customHeight="1" x14ac:dyDescent="0.2">
      <c r="A924" s="20"/>
      <c r="B924" s="6"/>
      <c r="C924" s="20"/>
    </row>
    <row r="925" spans="1:3" ht="12.75" customHeight="1" x14ac:dyDescent="0.2">
      <c r="A925" s="20"/>
      <c r="B925" s="6"/>
      <c r="C925" s="20"/>
    </row>
    <row r="926" spans="1:3" ht="12.75" customHeight="1" x14ac:dyDescent="0.2">
      <c r="A926" s="20"/>
      <c r="B926" s="6"/>
      <c r="C926" s="20"/>
    </row>
    <row r="927" spans="1:3" ht="12.75" customHeight="1" x14ac:dyDescent="0.2">
      <c r="A927" s="20"/>
      <c r="B927" s="6"/>
      <c r="C927" s="20"/>
    </row>
    <row r="928" spans="1:3" ht="12.75" customHeight="1" x14ac:dyDescent="0.2">
      <c r="A928" s="20"/>
      <c r="B928" s="6"/>
      <c r="C928" s="20"/>
    </row>
    <row r="929" spans="1:3" ht="12.75" customHeight="1" x14ac:dyDescent="0.2">
      <c r="A929" s="20"/>
      <c r="B929" s="6"/>
      <c r="C929" s="20"/>
    </row>
    <row r="930" spans="1:3" ht="12.75" customHeight="1" x14ac:dyDescent="0.2">
      <c r="A930" s="20"/>
      <c r="B930" s="6"/>
      <c r="C930" s="20"/>
    </row>
    <row r="931" spans="1:3" ht="12.75" customHeight="1" x14ac:dyDescent="0.2">
      <c r="A931" s="20"/>
      <c r="B931" s="6"/>
      <c r="C931" s="20"/>
    </row>
    <row r="932" spans="1:3" ht="12.75" customHeight="1" x14ac:dyDescent="0.2">
      <c r="A932" s="20"/>
      <c r="B932" s="6"/>
      <c r="C932" s="20"/>
    </row>
    <row r="933" spans="1:3" ht="12.75" customHeight="1" x14ac:dyDescent="0.2">
      <c r="A933" s="20"/>
      <c r="B933" s="6"/>
      <c r="C933" s="20"/>
    </row>
    <row r="934" spans="1:3" ht="12.75" customHeight="1" x14ac:dyDescent="0.2">
      <c r="A934" s="20"/>
      <c r="B934" s="6"/>
      <c r="C934" s="20"/>
    </row>
    <row r="935" spans="1:3" ht="12.75" customHeight="1" x14ac:dyDescent="0.2">
      <c r="A935" s="20"/>
      <c r="B935" s="6"/>
      <c r="C935" s="20"/>
    </row>
    <row r="936" spans="1:3" ht="12.75" customHeight="1" x14ac:dyDescent="0.2">
      <c r="A936" s="20"/>
      <c r="B936" s="6"/>
      <c r="C936" s="20"/>
    </row>
    <row r="937" spans="1:3" ht="12.75" customHeight="1" x14ac:dyDescent="0.2">
      <c r="A937" s="20"/>
      <c r="B937" s="6"/>
      <c r="C937" s="20"/>
    </row>
    <row r="938" spans="1:3" ht="12.75" customHeight="1" x14ac:dyDescent="0.2">
      <c r="A938" s="20"/>
      <c r="B938" s="6"/>
      <c r="C938" s="20"/>
    </row>
    <row r="939" spans="1:3" ht="12.75" customHeight="1" x14ac:dyDescent="0.2">
      <c r="A939" s="20"/>
      <c r="B939" s="6"/>
      <c r="C939" s="20"/>
    </row>
    <row r="940" spans="1:3" ht="12.75" customHeight="1" x14ac:dyDescent="0.2">
      <c r="A940" s="20"/>
      <c r="B940" s="6"/>
      <c r="C940" s="20"/>
    </row>
    <row r="941" spans="1:3" ht="12.75" customHeight="1" x14ac:dyDescent="0.2">
      <c r="A941" s="20"/>
      <c r="B941" s="6"/>
      <c r="C941" s="20"/>
    </row>
    <row r="942" spans="1:3" ht="12.75" customHeight="1" x14ac:dyDescent="0.2">
      <c r="A942" s="20"/>
      <c r="B942" s="6"/>
      <c r="C942" s="20"/>
    </row>
    <row r="943" spans="1:3" ht="12.75" customHeight="1" x14ac:dyDescent="0.2">
      <c r="A943" s="20"/>
      <c r="B943" s="6"/>
      <c r="C943" s="20"/>
    </row>
    <row r="944" spans="1:3" ht="12.75" customHeight="1" x14ac:dyDescent="0.2">
      <c r="A944" s="20"/>
      <c r="B944" s="6"/>
      <c r="C944" s="20"/>
    </row>
    <row r="945" spans="1:3" ht="12.75" customHeight="1" x14ac:dyDescent="0.2">
      <c r="A945" s="20"/>
      <c r="B945" s="6"/>
      <c r="C945" s="20"/>
    </row>
    <row r="946" spans="1:3" ht="12.75" customHeight="1" x14ac:dyDescent="0.2">
      <c r="A946" s="20"/>
      <c r="B946" s="6"/>
      <c r="C946" s="20"/>
    </row>
    <row r="947" spans="1:3" ht="12.75" customHeight="1" x14ac:dyDescent="0.2">
      <c r="A947" s="20"/>
      <c r="B947" s="6"/>
      <c r="C947" s="20"/>
    </row>
    <row r="948" spans="1:3" ht="12.75" customHeight="1" x14ac:dyDescent="0.2">
      <c r="A948" s="20"/>
      <c r="B948" s="6"/>
      <c r="C948" s="20"/>
    </row>
    <row r="949" spans="1:3" ht="12.75" customHeight="1" x14ac:dyDescent="0.2">
      <c r="A949" s="20"/>
      <c r="B949" s="6"/>
      <c r="C949" s="20"/>
    </row>
    <row r="950" spans="1:3" ht="12.75" customHeight="1" x14ac:dyDescent="0.2">
      <c r="A950" s="20"/>
      <c r="B950" s="6"/>
      <c r="C950" s="20"/>
    </row>
    <row r="951" spans="1:3" ht="12.75" customHeight="1" x14ac:dyDescent="0.2">
      <c r="A951" s="20"/>
      <c r="B951" s="6"/>
      <c r="C951" s="20"/>
    </row>
    <row r="952" spans="1:3" ht="12.75" customHeight="1" x14ac:dyDescent="0.2">
      <c r="A952" s="20"/>
      <c r="B952" s="6"/>
      <c r="C952" s="20"/>
    </row>
    <row r="953" spans="1:3" ht="12.75" customHeight="1" x14ac:dyDescent="0.2">
      <c r="A953" s="20"/>
      <c r="B953" s="6"/>
      <c r="C953" s="20"/>
    </row>
    <row r="954" spans="1:3" ht="12.75" customHeight="1" x14ac:dyDescent="0.2">
      <c r="A954" s="20"/>
      <c r="B954" s="6"/>
      <c r="C954" s="20"/>
    </row>
    <row r="955" spans="1:3" ht="12.75" customHeight="1" x14ac:dyDescent="0.2">
      <c r="A955" s="20"/>
      <c r="B955" s="6"/>
      <c r="C955" s="20"/>
    </row>
    <row r="956" spans="1:3" ht="12.75" customHeight="1" x14ac:dyDescent="0.2">
      <c r="A956" s="20"/>
      <c r="B956" s="6"/>
      <c r="C956" s="20"/>
    </row>
    <row r="957" spans="1:3" ht="12.75" customHeight="1" x14ac:dyDescent="0.2">
      <c r="A957" s="20"/>
      <c r="B957" s="6"/>
      <c r="C957" s="20"/>
    </row>
    <row r="958" spans="1:3" ht="12.75" customHeight="1" x14ac:dyDescent="0.2">
      <c r="A958" s="20"/>
      <c r="B958" s="6"/>
      <c r="C958" s="20"/>
    </row>
    <row r="959" spans="1:3" ht="12.75" customHeight="1" x14ac:dyDescent="0.2">
      <c r="A959" s="20"/>
      <c r="B959" s="6"/>
      <c r="C959" s="20"/>
    </row>
    <row r="960" spans="1:3" ht="12.75" customHeight="1" x14ac:dyDescent="0.2">
      <c r="A960" s="20"/>
      <c r="B960" s="6"/>
      <c r="C960" s="20"/>
    </row>
    <row r="961" spans="1:3" ht="12.75" customHeight="1" x14ac:dyDescent="0.2">
      <c r="A961" s="20"/>
      <c r="B961" s="6"/>
      <c r="C961" s="20"/>
    </row>
    <row r="962" spans="1:3" ht="12.75" customHeight="1" x14ac:dyDescent="0.2">
      <c r="A962" s="20"/>
      <c r="B962" s="6"/>
      <c r="C962" s="20"/>
    </row>
    <row r="963" spans="1:3" ht="12.75" customHeight="1" x14ac:dyDescent="0.2">
      <c r="A963" s="20"/>
      <c r="B963" s="6"/>
      <c r="C963" s="20"/>
    </row>
    <row r="964" spans="1:3" ht="12.75" customHeight="1" x14ac:dyDescent="0.2">
      <c r="A964" s="20"/>
      <c r="B964" s="6"/>
      <c r="C964" s="20"/>
    </row>
    <row r="965" spans="1:3" ht="12.75" customHeight="1" x14ac:dyDescent="0.2">
      <c r="A965" s="20"/>
      <c r="B965" s="6"/>
      <c r="C965" s="20"/>
    </row>
    <row r="966" spans="1:3" ht="12.75" customHeight="1" x14ac:dyDescent="0.2">
      <c r="A966" s="20"/>
      <c r="B966" s="6"/>
      <c r="C966" s="20"/>
    </row>
    <row r="967" spans="1:3" ht="12.75" customHeight="1" x14ac:dyDescent="0.2">
      <c r="A967" s="20"/>
      <c r="B967" s="6"/>
      <c r="C967" s="20"/>
    </row>
    <row r="968" spans="1:3" ht="12.75" customHeight="1" x14ac:dyDescent="0.2">
      <c r="A968" s="20"/>
      <c r="B968" s="6"/>
      <c r="C968" s="20"/>
    </row>
    <row r="969" spans="1:3" ht="12.75" customHeight="1" x14ac:dyDescent="0.2">
      <c r="A969" s="20"/>
      <c r="B969" s="6"/>
      <c r="C969" s="20"/>
    </row>
    <row r="970" spans="1:3" ht="12.75" customHeight="1" x14ac:dyDescent="0.2">
      <c r="A970" s="20"/>
      <c r="B970" s="6"/>
      <c r="C970" s="20"/>
    </row>
    <row r="971" spans="1:3" ht="12.75" customHeight="1" x14ac:dyDescent="0.2">
      <c r="A971" s="20"/>
      <c r="B971" s="6"/>
      <c r="C971" s="20"/>
    </row>
    <row r="972" spans="1:3" ht="12.75" customHeight="1" x14ac:dyDescent="0.2">
      <c r="A972" s="20"/>
      <c r="B972" s="6"/>
      <c r="C972" s="20"/>
    </row>
    <row r="973" spans="1:3" ht="12.75" customHeight="1" x14ac:dyDescent="0.2">
      <c r="A973" s="20"/>
      <c r="B973" s="6"/>
      <c r="C973" s="20"/>
    </row>
    <row r="974" spans="1:3" ht="12.75" customHeight="1" x14ac:dyDescent="0.2">
      <c r="A974" s="20"/>
      <c r="B974" s="6"/>
      <c r="C974" s="20"/>
    </row>
    <row r="975" spans="1:3" ht="12.75" customHeight="1" x14ac:dyDescent="0.2">
      <c r="A975" s="20"/>
      <c r="B975" s="6"/>
      <c r="C975" s="20"/>
    </row>
    <row r="976" spans="1:3" ht="12.75" customHeight="1" x14ac:dyDescent="0.2">
      <c r="A976" s="20"/>
      <c r="B976" s="6"/>
      <c r="C976" s="20"/>
    </row>
    <row r="977" spans="1:3" ht="12.75" customHeight="1" x14ac:dyDescent="0.2">
      <c r="A977" s="20"/>
      <c r="B977" s="6"/>
      <c r="C977" s="20"/>
    </row>
    <row r="978" spans="1:3" ht="12.75" customHeight="1" x14ac:dyDescent="0.2">
      <c r="A978" s="20"/>
      <c r="B978" s="6"/>
      <c r="C978" s="20"/>
    </row>
    <row r="979" spans="1:3" ht="12.75" customHeight="1" x14ac:dyDescent="0.2">
      <c r="A979" s="20"/>
      <c r="B979" s="6"/>
      <c r="C979" s="20"/>
    </row>
    <row r="980" spans="1:3" ht="12.75" customHeight="1" x14ac:dyDescent="0.2">
      <c r="A980" s="20"/>
      <c r="B980" s="6"/>
      <c r="C980" s="20"/>
    </row>
    <row r="981" spans="1:3" ht="12.75" customHeight="1" x14ac:dyDescent="0.2">
      <c r="A981" s="20"/>
      <c r="B981" s="6"/>
      <c r="C981" s="20"/>
    </row>
    <row r="982" spans="1:3" ht="12.75" customHeight="1" x14ac:dyDescent="0.2">
      <c r="A982" s="20"/>
      <c r="B982" s="6"/>
      <c r="C982" s="20"/>
    </row>
    <row r="983" spans="1:3" ht="12.75" customHeight="1" x14ac:dyDescent="0.2">
      <c r="A983" s="20"/>
      <c r="B983" s="6"/>
      <c r="C983" s="20"/>
    </row>
    <row r="984" spans="1:3" ht="12.75" customHeight="1" x14ac:dyDescent="0.2">
      <c r="A984" s="20"/>
      <c r="B984" s="6"/>
      <c r="C984" s="20"/>
    </row>
    <row r="985" spans="1:3" ht="12.75" customHeight="1" x14ac:dyDescent="0.2">
      <c r="A985" s="20"/>
      <c r="B985" s="6"/>
      <c r="C985" s="20"/>
    </row>
    <row r="986" spans="1:3" ht="12.75" customHeight="1" x14ac:dyDescent="0.2">
      <c r="A986" s="20"/>
      <c r="B986" s="6"/>
      <c r="C986" s="20"/>
    </row>
    <row r="987" spans="1:3" ht="12.75" customHeight="1" x14ac:dyDescent="0.2">
      <c r="A987" s="20"/>
      <c r="B987" s="6"/>
      <c r="C987" s="20"/>
    </row>
    <row r="988" spans="1:3" ht="12.75" customHeight="1" x14ac:dyDescent="0.2">
      <c r="A988" s="20"/>
      <c r="B988" s="6"/>
      <c r="C988" s="20"/>
    </row>
    <row r="989" spans="1:3" ht="12.75" customHeight="1" x14ac:dyDescent="0.2">
      <c r="A989" s="20"/>
      <c r="B989" s="6"/>
      <c r="C989" s="20"/>
    </row>
    <row r="990" spans="1:3" ht="12.75" customHeight="1" x14ac:dyDescent="0.2">
      <c r="A990" s="20"/>
      <c r="B990" s="6"/>
      <c r="C990" s="20"/>
    </row>
    <row r="991" spans="1:3" ht="12.75" customHeight="1" x14ac:dyDescent="0.2">
      <c r="A991" s="20"/>
      <c r="B991" s="6"/>
      <c r="C991" s="20"/>
    </row>
    <row r="992" spans="1:3" ht="12.75" customHeight="1" x14ac:dyDescent="0.2">
      <c r="A992" s="20"/>
      <c r="B992" s="6"/>
      <c r="C992" s="20"/>
    </row>
    <row r="993" spans="1:3" ht="12.75" customHeight="1" x14ac:dyDescent="0.2">
      <c r="A993" s="20"/>
      <c r="B993" s="6"/>
      <c r="C993" s="20"/>
    </row>
    <row r="994" spans="1:3" ht="12.75" customHeight="1" x14ac:dyDescent="0.2">
      <c r="A994" s="20"/>
      <c r="B994" s="6"/>
      <c r="C994" s="20"/>
    </row>
    <row r="995" spans="1:3" ht="12.75" customHeight="1" x14ac:dyDescent="0.2">
      <c r="A995" s="20"/>
      <c r="B995" s="6"/>
      <c r="C995" s="20"/>
    </row>
    <row r="996" spans="1:3" ht="12.75" customHeight="1" x14ac:dyDescent="0.2">
      <c r="A996" s="20"/>
      <c r="B996" s="6"/>
      <c r="C996" s="20"/>
    </row>
    <row r="997" spans="1:3" ht="12.75" customHeight="1" x14ac:dyDescent="0.2">
      <c r="A997" s="20"/>
      <c r="B997" s="6"/>
      <c r="C997" s="20"/>
    </row>
    <row r="998" spans="1:3" ht="12.75" customHeight="1" x14ac:dyDescent="0.2">
      <c r="A998" s="20"/>
      <c r="B998" s="6"/>
      <c r="C998" s="20"/>
    </row>
    <row r="999" spans="1:3" ht="12.75" customHeight="1" x14ac:dyDescent="0.2">
      <c r="A999" s="20"/>
      <c r="B999" s="6"/>
      <c r="C999" s="20"/>
    </row>
    <row r="1000" spans="1:3" ht="12.75" customHeight="1" x14ac:dyDescent="0.2">
      <c r="A1000" s="20"/>
      <c r="B1000" s="6"/>
      <c r="C1000" s="20"/>
    </row>
    <row r="1001" spans="1:3" ht="12.75" customHeight="1" x14ac:dyDescent="0.2">
      <c r="A1001" s="20"/>
      <c r="B1001" s="6"/>
      <c r="C1001" s="20"/>
    </row>
    <row r="1002" spans="1:3" ht="12.75" customHeight="1" x14ac:dyDescent="0.2">
      <c r="A1002" s="20"/>
      <c r="B1002" s="6"/>
      <c r="C1002" s="20"/>
    </row>
    <row r="1003" spans="1:3" ht="12.75" customHeight="1" x14ac:dyDescent="0.2">
      <c r="A1003" s="20"/>
      <c r="B1003" s="6"/>
      <c r="C1003" s="20"/>
    </row>
    <row r="1004" spans="1:3" ht="12.75" customHeight="1" x14ac:dyDescent="0.2">
      <c r="A1004" s="20"/>
      <c r="B1004" s="6"/>
      <c r="C1004" s="20"/>
    </row>
    <row r="1005" spans="1:3" ht="12.75" customHeight="1" x14ac:dyDescent="0.2">
      <c r="A1005" s="20"/>
      <c r="B1005" s="6"/>
      <c r="C1005" s="20"/>
    </row>
    <row r="1006" spans="1:3" ht="12.75" customHeight="1" x14ac:dyDescent="0.2">
      <c r="A1006" s="20"/>
      <c r="B1006" s="6"/>
      <c r="C1006" s="20"/>
    </row>
    <row r="1007" spans="1:3" ht="12.75" customHeight="1" x14ac:dyDescent="0.2">
      <c r="A1007" s="20"/>
      <c r="B1007" s="6"/>
      <c r="C1007" s="20"/>
    </row>
    <row r="1008" spans="1:3" ht="12.75" customHeight="1" x14ac:dyDescent="0.2">
      <c r="A1008" s="20"/>
      <c r="B1008" s="6"/>
      <c r="C1008" s="20"/>
    </row>
    <row r="1009" spans="1:3" ht="12.75" customHeight="1" x14ac:dyDescent="0.2">
      <c r="A1009" s="20"/>
      <c r="B1009" s="6"/>
      <c r="C1009" s="20"/>
    </row>
    <row r="1010" spans="1:3" ht="12.75" customHeight="1" x14ac:dyDescent="0.2">
      <c r="A1010" s="20"/>
      <c r="B1010" s="6"/>
      <c r="C1010" s="20"/>
    </row>
    <row r="1011" spans="1:3" ht="12.75" customHeight="1" x14ac:dyDescent="0.2">
      <c r="A1011" s="20"/>
      <c r="B1011" s="6"/>
      <c r="C1011" s="20"/>
    </row>
    <row r="1012" spans="1:3" ht="12.75" customHeight="1" x14ac:dyDescent="0.2">
      <c r="A1012" s="20"/>
      <c r="B1012" s="6"/>
      <c r="C1012" s="20"/>
    </row>
    <row r="1013" spans="1:3" ht="12.75" customHeight="1" x14ac:dyDescent="0.2">
      <c r="A1013" s="20"/>
      <c r="B1013" s="6"/>
      <c r="C1013" s="20"/>
    </row>
  </sheetData>
  <sheetProtection algorithmName="SHA-512" hashValue="0sYM92QF+QWeSwMmvaUHK66DLZ7WGHg8GfPEAOomFG0mYKJXynD0tjcqvVjZL6WiJ9JsdFojxlSftjICljYuwg==" saltValue="qijWpFVwsaO9HZBGYaapSA==" spinCount="100000" sheet="1"/>
  <mergeCells count="18">
    <mergeCell ref="K1:O3"/>
    <mergeCell ref="A5:O5"/>
    <mergeCell ref="A7:D7"/>
    <mergeCell ref="E7:H7"/>
    <mergeCell ref="J7:O7"/>
    <mergeCell ref="A43:B43"/>
    <mergeCell ref="L8:O8"/>
    <mergeCell ref="A9:A10"/>
    <mergeCell ref="B9:B10"/>
    <mergeCell ref="C9:C10"/>
    <mergeCell ref="D9:D10"/>
    <mergeCell ref="E9:G9"/>
    <mergeCell ref="H9:H10"/>
    <mergeCell ref="I9:I10"/>
    <mergeCell ref="J9:L9"/>
    <mergeCell ref="N9:N10"/>
    <mergeCell ref="O9:O10"/>
    <mergeCell ref="M9:M10"/>
  </mergeCells>
  <dataValidations count="1">
    <dataValidation type="decimal" allowBlank="1" showInputMessage="1" showErrorMessage="1" sqref="D12:O42" xr:uid="{00000000-0002-0000-0700-000000000000}">
      <formula1>0</formula1>
      <formula2>1E+37</formula2>
    </dataValidation>
  </dataValidations>
  <pageMargins left="0.24" right="0.16" top="0.75" bottom="0.75" header="0.3" footer="0.3"/>
  <pageSetup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i04d4a</vt:lpstr>
      <vt:lpstr>i04d4b</vt:lpstr>
      <vt:lpstr>i04d4c</vt:lpstr>
      <vt:lpstr>i04d4d</vt:lpstr>
      <vt:lpstr>i04134</vt:lpstr>
      <vt:lpstr>i04135a</vt:lpstr>
      <vt:lpstr>i04135b</vt:lpstr>
      <vt:lpstr>i04136</vt:lpstr>
      <vt:lpstr>i04d4a!Print_Titles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2023-05-16T02:25:02Z</dcterms:modified>
</cp:coreProperties>
</file>